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S CA\Downloads\"/>
    </mc:Choice>
  </mc:AlternateContent>
  <xr:revisionPtr revIDLastSave="0" documentId="13_ncr:1_{0FB652EF-72B8-4C9D-BD82-0F7B4B8BF137}" xr6:coauthVersionLast="47" xr6:coauthVersionMax="47" xr10:uidLastSave="{00000000-0000-0000-0000-000000000000}"/>
  <bookViews>
    <workbookView xWindow="-120" yWindow="-120" windowWidth="29040" windowHeight="15720" activeTab="4" xr2:uid="{5AF749E6-451C-481B-A317-E3FCE12321BA}"/>
  </bookViews>
  <sheets>
    <sheet name="GST Sales Sheet " sheetId="1" r:id="rId1"/>
    <sheet name="Sheet1" sheetId="7" r:id="rId2"/>
    <sheet name="Detail1" sheetId="4" r:id="rId3"/>
    <sheet name="ROYAL ENFIELD" sheetId="5" r:id="rId4"/>
    <sheet name="GST 2B " sheetId="2" r:id="rId5"/>
    <sheet name="Bank " sheetId="3" r:id="rId6"/>
    <sheet name="Vehicle Details " sheetId="6" r:id="rId7"/>
    <sheet name="Sheet2" sheetId="8" r:id="rId8"/>
  </sheets>
  <definedNames>
    <definedName name="_xlnm._FilterDatabase" localSheetId="4" hidden="1">'GST 2B '!$A$1:$AD$40</definedName>
  </definedNames>
  <calcPr calcId="191029"/>
  <pivotCaches>
    <pivotCache cacheId="0" r:id="rId9"/>
    <pivotCache cacheId="4" r:id="rId1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15" i="1"/>
  <c r="I10" i="1"/>
  <c r="J10" i="1"/>
  <c r="I11" i="1"/>
  <c r="J11" i="1"/>
  <c r="I12" i="1"/>
  <c r="J12" i="1"/>
  <c r="I13" i="1"/>
  <c r="J13" i="1"/>
  <c r="I14" i="1"/>
  <c r="J14" i="1"/>
  <c r="J9" i="1"/>
  <c r="I9" i="1"/>
  <c r="G6" i="6"/>
  <c r="G7" i="6"/>
  <c r="G5" i="6"/>
  <c r="G3" i="6"/>
  <c r="G4" i="6"/>
  <c r="G2" i="6"/>
  <c r="F15" i="1"/>
  <c r="G15" i="1"/>
  <c r="E15" i="1"/>
  <c r="C15" i="1"/>
  <c r="D15" i="1"/>
  <c r="B15" i="1"/>
  <c r="D13" i="1"/>
  <c r="G10" i="1"/>
  <c r="G11" i="1"/>
  <c r="G12" i="1"/>
  <c r="G13" i="1"/>
  <c r="G14" i="1"/>
  <c r="G9" i="1"/>
  <c r="J15" i="1" l="1"/>
  <c r="I15" i="1"/>
</calcChain>
</file>

<file path=xl/sharedStrings.xml><?xml version="1.0" encoding="utf-8"?>
<sst xmlns="http://schemas.openxmlformats.org/spreadsheetml/2006/main" count="939" uniqueCount="252">
  <si>
    <t xml:space="preserve">April 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</si>
  <si>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</si>
  <si>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</si>
  <si>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</si>
  <si>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</si>
  <si>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</si>
  <si>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</si>
  <si>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</si>
  <si>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</si>
  <si>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</si>
  <si>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</si>
  <si>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</si>
  <si>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GST 1</t>
  </si>
  <si>
    <t xml:space="preserve">GST 3B </t>
  </si>
  <si>
    <t xml:space="preserve">Particulars </t>
  </si>
  <si>
    <t xml:space="preserve">Taxable Value </t>
  </si>
  <si>
    <t xml:space="preserve">CGST </t>
  </si>
  <si>
    <t xml:space="preserve">SGST </t>
  </si>
  <si>
    <t xml:space="preserve">TOTAL </t>
  </si>
  <si>
    <t>GSTIN of supplier</t>
  </si>
  <si>
    <t>Trade/Legal name of the supplier</t>
  </si>
  <si>
    <t>Invoice Details</t>
  </si>
  <si>
    <t>Place of supply</t>
  </si>
  <si>
    <t>Supply Attract Reverse Charge</t>
  </si>
  <si>
    <t>Rate(%)</t>
  </si>
  <si>
    <t>Taxable Value (₹)</t>
  </si>
  <si>
    <t>GSTR-1/IFF/GSTR-5 Period</t>
  </si>
  <si>
    <t>GSTR-1/IFF/GSTR-5 Filing Date</t>
  </si>
  <si>
    <t>ITC Availability</t>
  </si>
  <si>
    <t>Reason</t>
  </si>
  <si>
    <t>Applicable % of Tax Rate</t>
  </si>
  <si>
    <t>Source</t>
  </si>
  <si>
    <t>IRN</t>
  </si>
  <si>
    <t>IRN Date</t>
  </si>
  <si>
    <t>Invoice type</t>
  </si>
  <si>
    <t>Invoice Date</t>
  </si>
  <si>
    <t>Integrated Tax(₹)</t>
  </si>
  <si>
    <t>Central Tax(₹)</t>
  </si>
  <si>
    <t>State/UT Tax(₹)</t>
  </si>
  <si>
    <t>Cess(₹)</t>
  </si>
  <si>
    <t>32AEVPB1838A1ZY</t>
  </si>
  <si>
    <t>ST.MARYS MOTORS</t>
  </si>
  <si>
    <t>INV001103HI00269</t>
  </si>
  <si>
    <t>Regular</t>
  </si>
  <si>
    <t>25/06/2024</t>
  </si>
  <si>
    <t>Kerala</t>
  </si>
  <si>
    <t>No</t>
  </si>
  <si>
    <t>Jun'24</t>
  </si>
  <si>
    <t>11/07/2024</t>
  </si>
  <si>
    <t>Yes</t>
  </si>
  <si>
    <t/>
  </si>
  <si>
    <t>100%</t>
  </si>
  <si>
    <t>E-Invoice</t>
  </si>
  <si>
    <t>ce3eb49f6979b3e3d83c4a9ef894db04e580c386d95a242fb0a50a3aa17abd78</t>
  </si>
  <si>
    <t>32AAACY2068D1ZP</t>
  </si>
  <si>
    <t>Yes Bank Limited</t>
  </si>
  <si>
    <t>FCR1806245222584</t>
  </si>
  <si>
    <t>18/06/2024</t>
  </si>
  <si>
    <t>10/07/2024</t>
  </si>
  <si>
    <t>32AABFJ6881H1ZC</t>
  </si>
  <si>
    <t>JAY AUTO</t>
  </si>
  <si>
    <t>JB3596</t>
  </si>
  <si>
    <t>04/06/2024</t>
  </si>
  <si>
    <t>08/07/2024</t>
  </si>
  <si>
    <t>32AAAFL8686R1ZJ</t>
  </si>
  <si>
    <t>LITTLE FLOWER TYRES AND OILS</t>
  </si>
  <si>
    <t>LKB24-25/0396</t>
  </si>
  <si>
    <t>21/05/2024</t>
  </si>
  <si>
    <t>May'24</t>
  </si>
  <si>
    <t>11/06/2024</t>
  </si>
  <si>
    <t>32AKXPB0542R1ZT</t>
  </si>
  <si>
    <t>PRIYANANDANA AUTO TRADERS</t>
  </si>
  <si>
    <t>PAT061</t>
  </si>
  <si>
    <t>07/05/2024</t>
  </si>
  <si>
    <t>32AAPFJ0421M1ZF</t>
  </si>
  <si>
    <t>J&amp;D AUTOCRAFT</t>
  </si>
  <si>
    <t>INV010430HI01582</t>
  </si>
  <si>
    <t>13/07/2024</t>
  </si>
  <si>
    <t>Jul'24</t>
  </si>
  <si>
    <t>11/08/2024</t>
  </si>
  <si>
    <t>9ca73463993301f96484a3c5113163d3d14edc4ef80673712dd528e99e046faa</t>
  </si>
  <si>
    <t>INV001106HI07577</t>
  </si>
  <si>
    <t>22/08/2024</t>
  </si>
  <si>
    <t>Aug'24</t>
  </si>
  <si>
    <t>13/09/2024</t>
  </si>
  <si>
    <t>82a2c24a50e5e8d3683967f0655c4d2590d0a6ac2f426cf09a4ca842e04c0405</t>
  </si>
  <si>
    <t>INV001106HI07667</t>
  </si>
  <si>
    <t>24/08/2024</t>
  </si>
  <si>
    <t>1c55cf87940891c7d38290e517a8ac107d33a45f7f201c33f4c675b85bd4071b</t>
  </si>
  <si>
    <t>INV001103HI00406</t>
  </si>
  <si>
    <t>30/07/2024</t>
  </si>
  <si>
    <t>13/08/2024</t>
  </si>
  <si>
    <t>b2588189747b243fb5585d80d5c6433b818e2a27a08d5a572eb99107901ffa6c</t>
  </si>
  <si>
    <t>31/07/2024</t>
  </si>
  <si>
    <t>INV001103HI00411</t>
  </si>
  <si>
    <t>8fa915c57c92be2bcba6ae34dc83384b5e3ce7667a5f1e1404ace2927a039d11</t>
  </si>
  <si>
    <t>01/08/2024</t>
  </si>
  <si>
    <t>INV001106HI05391</t>
  </si>
  <si>
    <t>ddc66e0d78dbbe58299050490c3d6663f3810630769eba38bb1edff8a021017f</t>
  </si>
  <si>
    <t>32AAIFM4822C1ZR</t>
  </si>
  <si>
    <t>MUTHOOT MOTORS COCHIN</t>
  </si>
  <si>
    <t>KL03BC0124V00489</t>
  </si>
  <si>
    <t>30/10/2024</t>
  </si>
  <si>
    <t>Oct'24</t>
  </si>
  <si>
    <t>11/11/2024</t>
  </si>
  <si>
    <t>5e6544e9a215c1cc2bb0bd1cc814d7e1eb3a6b66db1a1c6dc883815b8dcff15b</t>
  </si>
  <si>
    <t>KL03BC0124V00490</t>
  </si>
  <si>
    <t>aff2d0571e4548ab6c0eb361b90f04b1ca6bfb2e05bc1f9b564e1fe1864d62eb</t>
  </si>
  <si>
    <t>INV001106HI08780</t>
  </si>
  <si>
    <t>19/09/2024</t>
  </si>
  <si>
    <t>Sep'24</t>
  </si>
  <si>
    <t>12/10/2024</t>
  </si>
  <si>
    <t>27AAACY2068D5ZC</t>
  </si>
  <si>
    <t>YES BANK LIMITED</t>
  </si>
  <si>
    <t>POS3110241425406</t>
  </si>
  <si>
    <t>31/10/2024</t>
  </si>
  <si>
    <t>KL03BC0124006733</t>
  </si>
  <si>
    <t>22/11/2024</t>
  </si>
  <si>
    <t>Nov'24</t>
  </si>
  <si>
    <t>11/12/2024</t>
  </si>
  <si>
    <t>0c889275c6c1e14086da6a05c3ed1ff842d6e59651826065ded1aaba18949bac</t>
  </si>
  <si>
    <t>KL03BC0124006816</t>
  </si>
  <si>
    <t>26/11/2024</t>
  </si>
  <si>
    <t>0789e37666cc8e427a1a52cac7a4d1c5db0eb93457d275037dbcfb635d63ef55</t>
  </si>
  <si>
    <t>INV001106HI09994</t>
  </si>
  <si>
    <t>15/10/2024</t>
  </si>
  <si>
    <t>13/11/2024</t>
  </si>
  <si>
    <t>5570b1adb0b765f1a569b6b1bd4482b7dff9feff4fd3e9a4bef055a12286987a</t>
  </si>
  <si>
    <t>INV001106HI10777</t>
  </si>
  <si>
    <t>cd6f39940a35cb570c722887e3ebb59cb049603a260582dff51ba306ddf5290a</t>
  </si>
  <si>
    <t>32AABCC6633K7ZM</t>
  </si>
  <si>
    <t>CHOLAMANDALAM MS GENERAL INSURANCE COMPANY LIMITED</t>
  </si>
  <si>
    <t>3397547735044</t>
  </si>
  <si>
    <t>16/11/2024</t>
  </si>
  <si>
    <t>3397547766529</t>
  </si>
  <si>
    <t>POS3101253630568</t>
  </si>
  <si>
    <t>31/01/2025</t>
  </si>
  <si>
    <t>Jan'25</t>
  </si>
  <si>
    <t>10/02/2025</t>
  </si>
  <si>
    <t>POS3112240519938</t>
  </si>
  <si>
    <t>31/12/2024</t>
  </si>
  <si>
    <t>Dec'24</t>
  </si>
  <si>
    <t>11/01/2025</t>
  </si>
  <si>
    <t>INV001106HI14024</t>
  </si>
  <si>
    <t>03/01/2025</t>
  </si>
  <si>
    <t>13/02/2025</t>
  </si>
  <si>
    <t>61446be988c9b53ca925d16dfd229040f3122fb3e63cf01d495ddff2cf01e02a</t>
  </si>
  <si>
    <t>INV001106HI14040</t>
  </si>
  <si>
    <t>8fe440fe083b96b59e3b56e09fafac9c25cf95b5bcd5c9ac4377e532aa793bb0</t>
  </si>
  <si>
    <t>INV001106HI14172</t>
  </si>
  <si>
    <t>06/01/2025</t>
  </si>
  <si>
    <t>c63864c4ef138ce78df3ba5a719b21775ed1bec274be5d7b69fac4fea041efd8</t>
  </si>
  <si>
    <t>INV001106HI15259</t>
  </si>
  <si>
    <t>25/01/2025</t>
  </si>
  <si>
    <t>dfb9d0d8e9d6fda29dbf4415bad39be8bfb16d7c086ced59502d30d780b029f9</t>
  </si>
  <si>
    <t>POS3103252264967</t>
  </si>
  <si>
    <t>31/03/2025</t>
  </si>
  <si>
    <t>Mar'25</t>
  </si>
  <si>
    <t>11/04/2025</t>
  </si>
  <si>
    <t>KL03BC0124009534</t>
  </si>
  <si>
    <t>11/03/2025</t>
  </si>
  <si>
    <t>eaf68520097635594c1eec075ec863dba67bb84b1459d52466fedc20783d243a</t>
  </si>
  <si>
    <t>KL03BC0124009692</t>
  </si>
  <si>
    <t>18/03/2025</t>
  </si>
  <si>
    <t>3b39db26e6a83006530273c06a35bd2e3f8eefadc7e843f320cf28d101849e7a</t>
  </si>
  <si>
    <t>29/03/2025</t>
  </si>
  <si>
    <t>KL03BC0124009876</t>
  </si>
  <si>
    <t>25/03/2025</t>
  </si>
  <si>
    <t>9eb89ad1423bd68acf7eae3aaa005eddbe69dc0a150449c3e8a429cb3c811c01</t>
  </si>
  <si>
    <t>KL03BC0124C04207</t>
  </si>
  <si>
    <t>f2fac518ee0b993c4786b8bbe019d2b1c5858a340db138561107030536506390</t>
  </si>
  <si>
    <t>KL03BC0124V00715</t>
  </si>
  <si>
    <t>9906d19fd5a97f374ac3d4485dc5700468dc13f9b1ea39048252f8a8b2f5031d</t>
  </si>
  <si>
    <t>INV001106HI15900</t>
  </si>
  <si>
    <t>07/02/2025</t>
  </si>
  <si>
    <t>Feb'25</t>
  </si>
  <si>
    <t>12/03/2025</t>
  </si>
  <si>
    <t>573b2695743bbba3d2e6704a129793687eaa33895380e837d5bd4022f1c243de</t>
  </si>
  <si>
    <t xml:space="preserve">Invoice Value </t>
  </si>
  <si>
    <t>Row Labels</t>
  </si>
  <si>
    <t>Grand Total</t>
  </si>
  <si>
    <t xml:space="preserve">Sum of Invoice Value </t>
  </si>
  <si>
    <t>Sum of Taxable Value (₹)</t>
  </si>
  <si>
    <t>Sum of Integrated Tax(₹)</t>
  </si>
  <si>
    <t>Sum of Central Tax(₹)</t>
  </si>
  <si>
    <t>Sum of State/UT Tax(₹)</t>
  </si>
  <si>
    <t>Details for Sum of Invoice Value  - Trade/Legal name of the supplier: MUTHOOT MOTORS COCHIN</t>
  </si>
  <si>
    <t>Details for Sum of Invoice Value  - Trade/Legal name of the supplier: ST.MARYS MOTORS [ Royal Enfield ]</t>
  </si>
  <si>
    <t xml:space="preserve">Date of Purchase </t>
  </si>
  <si>
    <t xml:space="preserve">Brand </t>
  </si>
  <si>
    <t xml:space="preserve">Model </t>
  </si>
  <si>
    <t xml:space="preserve">Taxable </t>
  </si>
  <si>
    <t>CGST</t>
  </si>
  <si>
    <t xml:space="preserve">Royal Enfield </t>
  </si>
  <si>
    <t xml:space="preserve">Vehcile Number </t>
  </si>
  <si>
    <t xml:space="preserve">Owner Name </t>
  </si>
  <si>
    <t>KL 43 R 4021</t>
  </si>
  <si>
    <t xml:space="preserve">Bilal Ahammed </t>
  </si>
  <si>
    <t xml:space="preserve">Reg Date </t>
  </si>
  <si>
    <t xml:space="preserve">Bullet 350 </t>
  </si>
  <si>
    <t>KL 43 R 5150</t>
  </si>
  <si>
    <t>Scram 411</t>
  </si>
  <si>
    <t>KL 43 R 5065</t>
  </si>
  <si>
    <t xml:space="preserve">Hunter 350 </t>
  </si>
  <si>
    <t>KL 43 R 7306</t>
  </si>
  <si>
    <t xml:space="preserve">Yamaha </t>
  </si>
  <si>
    <t xml:space="preserve">Fascino </t>
  </si>
  <si>
    <t xml:space="preserve">Kochi Rent a Bike </t>
  </si>
  <si>
    <t>KL 43 R 7609</t>
  </si>
  <si>
    <t>KL 43 R 7682</t>
  </si>
  <si>
    <t>Honda</t>
  </si>
  <si>
    <t>CB200X</t>
  </si>
  <si>
    <t xml:space="preserve">Hornet </t>
  </si>
  <si>
    <t xml:space="preserve">Honda </t>
  </si>
  <si>
    <t xml:space="preserve">Dio </t>
  </si>
  <si>
    <t xml:space="preserve">KL 43 S 1089 </t>
  </si>
  <si>
    <t>KL 43 J 5987</t>
  </si>
  <si>
    <t>Classic 500</t>
  </si>
  <si>
    <t>Ownership</t>
  </si>
  <si>
    <t xml:space="preserve">Same </t>
  </si>
  <si>
    <t xml:space="preserve">KL 45 U 5506 </t>
  </si>
  <si>
    <t xml:space="preserve">Meteor 350 </t>
  </si>
  <si>
    <t>KL 38 K 0687</t>
  </si>
  <si>
    <t>Himalayan</t>
  </si>
  <si>
    <t>KL 43 Q 9508</t>
  </si>
  <si>
    <t>FZS</t>
  </si>
  <si>
    <t>KL 43 R 6986</t>
  </si>
  <si>
    <t>RAY ZR</t>
  </si>
  <si>
    <t>KL 43 Q 9561</t>
  </si>
  <si>
    <t>KL 43 R 6801</t>
  </si>
  <si>
    <t>KL 32 H 6110</t>
  </si>
  <si>
    <t xml:space="preserve">Sl </t>
  </si>
  <si>
    <t xml:space="preserve">Books </t>
  </si>
  <si>
    <t>date</t>
  </si>
  <si>
    <t>invoice_sales</t>
  </si>
  <si>
    <t>invoice_sales_with_tax</t>
  </si>
  <si>
    <t>total_sales_with_tax</t>
  </si>
  <si>
    <t>total_sales</t>
  </si>
  <si>
    <t>total_tax_amount</t>
  </si>
  <si>
    <t>Sum of total_sales</t>
  </si>
  <si>
    <t>Sum of invoice_sales_with_tax</t>
  </si>
  <si>
    <t>Sum of total_tax_amount</t>
  </si>
  <si>
    <t>Years (date)</t>
  </si>
  <si>
    <t>(All)</t>
  </si>
  <si>
    <t>Jan</t>
  </si>
  <si>
    <t>Feb</t>
  </si>
  <si>
    <t>Mar</t>
  </si>
  <si>
    <t>Jul</t>
  </si>
  <si>
    <t>Oct</t>
  </si>
  <si>
    <t>Nov</t>
  </si>
  <si>
    <t>Dec</t>
  </si>
  <si>
    <t>Quarters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</si>
</sst>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</font>
    <font>
      <b/>
      <sz val="9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Timesnewroman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  <diagonal/>
    </border>
    <border>
      <left style="medium">
        <color rgb="FFD5D5D5"/>
      </left>
      <right style="medium">
        <color rgb="FFD5D5D5"/>
      </right>
      <top style="medium">
        <color rgb="FFD5D5D5"/>
      </top>
      <bottom style="medium">
        <color rgb="FFD5D5D5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43" fontId="0" fillId="0" borderId="0" xfId="1" applyFont="1" applyFill="1"/>
    <xf numFmtId="43" fontId="0" fillId="0" borderId="0" xfId="1" applyFont="1"/>
    <xf numFmtId="43" fontId="2" fillId="0" borderId="1" xfId="1" applyFont="1" applyFill="1" applyBorder="1"/>
    <xf numFmtId="43" fontId="0" fillId="0" borderId="1" xfId="1" applyFont="1" applyFill="1" applyBorder="1"/>
    <xf numFmtId="43" fontId="0" fillId="0" borderId="1" xfId="1" applyFont="1" applyBorder="1"/>
    <xf numFmtId="43" fontId="2" fillId="0" borderId="1" xfId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2" fontId="5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wrapText="1"/>
    </xf>
    <xf numFmtId="0" fontId="5" fillId="0" borderId="0" xfId="0" applyFont="1"/>
    <xf numFmtId="14" fontId="0" fillId="0" borderId="0" xfId="0" applyNumberFormat="1"/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pivotButton="1"/>
    <xf numFmtId="0" fontId="0" fillId="0" borderId="0" xfId="0" applyAlignment="1">
      <alignment horizontal="left"/>
    </xf>
    <xf numFmtId="2" fontId="0" fillId="0" borderId="0" xfId="0" applyNumberFormat="1"/>
    <xf numFmtId="0" fontId="2" fillId="0" borderId="0" xfId="0" applyFont="1"/>
    <xf numFmtId="0" fontId="0" fillId="3" borderId="0" xfId="0" applyFill="1"/>
    <xf numFmtId="43" fontId="2" fillId="0" borderId="0" xfId="1" applyFont="1"/>
    <xf numFmtId="14" fontId="0" fillId="0" borderId="1" xfId="1" applyNumberFormat="1" applyFont="1" applyBorder="1"/>
    <xf numFmtId="43" fontId="2" fillId="4" borderId="1" xfId="1" applyFont="1" applyFill="1" applyBorder="1"/>
    <xf numFmtId="0" fontId="0" fillId="0" borderId="0" xfId="1" applyNumberFormat="1" applyFont="1" applyAlignment="1">
      <alignment horizontal="center" vertical="center"/>
    </xf>
    <xf numFmtId="43" fontId="2" fillId="4" borderId="3" xfId="1" applyFont="1" applyFill="1" applyBorder="1"/>
    <xf numFmtId="14" fontId="0" fillId="0" borderId="3" xfId="1" applyNumberFormat="1" applyFont="1" applyBorder="1"/>
    <xf numFmtId="0" fontId="0" fillId="0" borderId="1" xfId="1" applyNumberFormat="1" applyFont="1" applyBorder="1" applyAlignment="1">
      <alignment horizontal="center" vertical="center"/>
    </xf>
    <xf numFmtId="43" fontId="0" fillId="5" borderId="1" xfId="1" applyFont="1" applyFill="1" applyBorder="1"/>
    <xf numFmtId="14" fontId="0" fillId="5" borderId="3" xfId="1" applyNumberFormat="1" applyFont="1" applyFill="1" applyBorder="1"/>
    <xf numFmtId="0" fontId="0" fillId="5" borderId="1" xfId="1" applyNumberFormat="1" applyFont="1" applyFill="1" applyBorder="1" applyAlignment="1">
      <alignment horizontal="center" vertical="center"/>
    </xf>
    <xf numFmtId="0" fontId="0" fillId="0" borderId="1" xfId="1" applyNumberFormat="1" applyFont="1" applyBorder="1"/>
    <xf numFmtId="0" fontId="0" fillId="5" borderId="1" xfId="1" applyNumberFormat="1" applyFont="1" applyFill="1" applyBorder="1"/>
    <xf numFmtId="43" fontId="4" fillId="0" borderId="1" xfId="1" applyFont="1" applyFill="1" applyBorder="1" applyAlignment="1">
      <alignment horizontal="center"/>
    </xf>
    <xf numFmtId="43" fontId="4" fillId="0" borderId="0" xfId="1" applyFont="1" applyFill="1" applyBorder="1" applyAlignment="1">
      <alignment horizontal="center" vertical="center"/>
    </xf>
    <xf numFmtId="43" fontId="4" fillId="0" borderId="2" xfId="1" applyFont="1" applyFill="1" applyBorder="1" applyAlignment="1">
      <alignment horizontal="center" vertical="center"/>
    </xf>
    <xf numFmtId="14" fontId="7" fillId="0" borderId="4" xfId="0" applyNumberFormat="1" applyFont="1" applyBorder="1" applyAlignment="1">
      <alignment horizontal="right" wrapText="1"/>
    </xf>
    <xf numFmtId="0" fontId="7" fillId="0" borderId="4" xfId="0" applyFont="1" applyBorder="1" applyAlignment="1">
      <alignment horizontal="right" wrapText="1"/>
    </xf>
    <xf numFmtId="0" fontId="0" fillId="0" borderId="0" xfId="0" applyAlignment="1">
      <alignment horizontal="center" vertical="center"/>
    </xf>
    <xf numFmtId="0" fontId="8" fillId="6" borderId="5" xfId="0" applyFont="1" applyFill="1" applyBorder="1" applyAlignment="1">
      <alignment horizontal="center" vertical="center" wrapText="1"/>
    </xf>
    <xf numFmtId="0" fontId="0" fillId="0" borderId="0" xfId="0" applyNumberFormat="1"/>
  </cellXfs>
  <cellStyles count="2">
    <cellStyle name="Comma" xfId="1" builtinId="3"/>
    <cellStyle name="Normal" xfId="0" builtinId="0"/>
  </cellStyles>
  <dxfs count="1"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2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bin michael" refreshedDate="45988.910869097221" createdVersion="8" refreshedVersion="8" minRefreshableVersion="3" recordCount="39" xr:uid="{7575B480-B811-4B5D-9546-AEB7C693EEF8}">
  <cacheSource type="worksheet">
    <worksheetSource ref="A1:N40" sheet="GST 2B "/>
  </cacheSource>
  <cacheFields count="14">
    <cacheField name="GSTIN of supplier" numFmtId="0">
      <sharedItems/>
    </cacheField>
    <cacheField name="Trade/Legal name of the supplier" numFmtId="0">
      <sharedItems count="8">
        <s v="ST.MARYS MOTORS"/>
        <s v="Yes Bank Limited"/>
        <s v="JAY AUTO"/>
        <s v="LITTLE FLOWER TYRES AND OILS"/>
        <s v="PRIYANANDANA AUTO TRADERS"/>
        <s v="J&amp;D AUTOCRAFT"/>
        <s v="MUTHOOT MOTORS COCHIN"/>
        <s v="CHOLAMANDALAM MS GENERAL INSURANCE COMPANY LIMITED"/>
      </sharedItems>
    </cacheField>
    <cacheField name="Invoice Details" numFmtId="0">
      <sharedItems/>
    </cacheField>
    <cacheField name="Invoice type" numFmtId="0">
      <sharedItems/>
    </cacheField>
    <cacheField name="Invoice Date" numFmtId="0">
      <sharedItems/>
    </cacheField>
    <cacheField name="Invoice Value " numFmtId="2">
      <sharedItems containsSemiMixedTypes="0" containsString="0" containsNumber="1" minValue="102" maxValue="198500"/>
    </cacheField>
    <cacheField name="Place of supply" numFmtId="0">
      <sharedItems count="1">
        <s v="Kerala"/>
      </sharedItems>
    </cacheField>
    <cacheField name="Supply Attract Reverse Charge" numFmtId="0">
      <sharedItems/>
    </cacheField>
    <cacheField name="Rate(%)" numFmtId="0">
      <sharedItems containsSemiMixedTypes="0" containsString="0" containsNumber="1" containsInteger="1" minValue="0" maxValue="28"/>
    </cacheField>
    <cacheField name="Taxable Value (₹)" numFmtId="2">
      <sharedItems containsSemiMixedTypes="0" containsString="0" containsNumber="1" minValue="0" maxValue="151526.72"/>
    </cacheField>
    <cacheField name="Integrated Tax(₹)" numFmtId="2">
      <sharedItems containsSemiMixedTypes="0" containsString="0" containsNumber="1" minValue="0" maxValue="61.23"/>
    </cacheField>
    <cacheField name="Central Tax(₹)" numFmtId="2">
      <sharedItems containsSemiMixedTypes="0" containsString="0" containsNumber="1" minValue="0" maxValue="21213.74"/>
    </cacheField>
    <cacheField name="State/UT Tax(₹)" numFmtId="2">
      <sharedItems containsSemiMixedTypes="0" containsString="0" containsNumber="1" minValue="0" maxValue="21213.74"/>
    </cacheField>
    <cacheField name="Cess(₹)" numFmtId="2">
      <sharedItems containsSemiMixedTypes="0" containsString="0" containsNumber="1" minValue="0" maxValue="4545.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OS CA" refreshedDate="46018.414753819445" createdVersion="8" refreshedVersion="8" minRefreshableVersion="3" recordCount="41" xr:uid="{D6D51D9E-7FC5-424D-870E-3C4FB957BF5A}">
  <cacheSource type="worksheet">
    <worksheetSource ref="A1:F42" sheet="Sheet1"/>
  </cacheSource>
  <cacheFields count="9">
    <cacheField name="date" numFmtId="14">
      <sharedItems containsSemiMixedTypes="0" containsNonDate="0" containsDate="1" containsString="0" minDate="2024-07-08T00:00:00" maxDate="2025-04-01T00:00:00" count="41">
        <d v="2024-07-08T00:00:00"/>
        <d v="2024-10-17T00:00:00"/>
        <d v="2024-10-22T00:00:00"/>
        <d v="2024-10-26T00:00:00"/>
        <d v="2024-10-27T00:00:00"/>
        <d v="2024-10-28T00:00:00"/>
        <d v="2024-10-31T00:00:00"/>
        <d v="2024-11-09T00:00:00"/>
        <d v="2024-11-17T00:00:00"/>
        <d v="2024-11-30T00:00:00"/>
        <d v="2024-12-09T00:00:00"/>
        <d v="2024-12-22T00:00:00"/>
        <d v="2024-12-25T00:00:00"/>
        <d v="2024-12-26T00:00:00"/>
        <d v="2024-12-28T00:00:00"/>
        <d v="2024-12-31T00:00:00"/>
        <d v="2025-01-01T00:00:00"/>
        <d v="2025-01-03T00:00:00"/>
        <d v="2025-01-05T00:00:00"/>
        <d v="2025-01-07T00:00:00"/>
        <d v="2025-01-09T00:00:00"/>
        <d v="2025-01-16T00:00:00"/>
        <d v="2025-01-20T00:00:00"/>
        <d v="2025-01-29T00:00:00"/>
        <d v="2025-01-30T00:00:00"/>
        <d v="2025-01-31T00:00:00"/>
        <d v="2025-02-05T00:00:00"/>
        <d v="2025-02-13T00:00:00"/>
        <d v="2025-02-14T00:00:00"/>
        <d v="2025-02-27T00:00:00"/>
        <d v="2025-02-28T00:00:00"/>
        <d v="2025-03-10T00:00:00"/>
        <d v="2025-03-11T00:00:00"/>
        <d v="2025-03-14T00:00:00"/>
        <d v="2025-03-17T00:00:00"/>
        <d v="2025-03-18T00:00:00"/>
        <d v="2025-03-21T00:00:00"/>
        <d v="2025-03-27T00:00:00"/>
        <d v="2025-03-29T00:00:00"/>
        <d v="2025-03-30T00:00:00"/>
        <d v="2025-03-31T00:00:00"/>
      </sharedItems>
      <fieldGroup par="8"/>
    </cacheField>
    <cacheField name="invoice_sales" numFmtId="0">
      <sharedItems containsSemiMixedTypes="0" containsString="0" containsNumber="1" minValue="11.86" maxValue="133457.62"/>
    </cacheField>
    <cacheField name="invoice_sales_with_tax" numFmtId="0">
      <sharedItems containsSemiMixedTypes="0" containsString="0" containsNumber="1" containsInteger="1" minValue="14" maxValue="157480"/>
    </cacheField>
    <cacheField name="total_sales_with_tax" numFmtId="0">
      <sharedItems containsSemiMixedTypes="0" containsString="0" containsNumber="1" containsInteger="1" minValue="14" maxValue="157480"/>
    </cacheField>
    <cacheField name="total_sales" numFmtId="0">
      <sharedItems containsSemiMixedTypes="0" containsString="0" containsNumber="1" minValue="11.86" maxValue="133457.62"/>
    </cacheField>
    <cacheField name="total_tax_amount" numFmtId="0">
      <sharedItems containsSemiMixedTypes="0" containsString="0" containsNumber="1" minValue="2.14" maxValue="24022.38"/>
    </cacheField>
    <cacheField name="Months (date)" numFmtId="0" databaseField="0">
      <fieldGroup base="0">
        <rangePr groupBy="months" startDate="2024-07-08T00:00:00" endDate="2025-04-01T00:00:00"/>
        <groupItems count="14">
          <s v="&lt;08-07-202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01-04-2025"/>
        </groupItems>
      </fieldGroup>
    </cacheField>
    <cacheField name="Quarters (date)" numFmtId="0" databaseField="0">
      <fieldGroup base="0">
        <rangePr groupBy="quarters" startDate="2024-07-08T00:00:00" endDate="2025-04-01T00:00:00"/>
        <groupItems count="6">
          <s v="&lt;08-07-2024"/>
          <s v="Qtr1"/>
          <s v="Qtr2"/>
          <s v="Qtr3"/>
          <s v="Qtr4"/>
          <s v="&gt;01-04-2025"/>
        </groupItems>
      </fieldGroup>
    </cacheField>
    <cacheField name="Years (date)" numFmtId="0" databaseField="0">
      <fieldGroup base="0">
        <rangePr groupBy="years" startDate="2024-07-08T00:00:00" endDate="2025-04-01T00:00:00"/>
        <groupItems count="4">
          <s v="&lt;08-07-2024"/>
          <s v="2024"/>
          <s v="2025"/>
          <s v="&gt;01-04-2025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9">
  <r>
    <s v="32AEVPB1838A1ZY"/>
    <x v="0"/>
    <s v="INV001103HI00269"/>
    <s v="Regular"/>
    <s v="25/06/2024"/>
    <n v="173562"/>
    <x v="0"/>
    <s v="No"/>
    <n v="28"/>
    <n v="135595.32"/>
    <n v="0"/>
    <n v="18983.34"/>
    <n v="18983.34"/>
    <n v="0"/>
  </r>
  <r>
    <s v="32AEVPB1838A1ZY"/>
    <x v="0"/>
    <s v="INV001103HI00269"/>
    <s v="Regular"/>
    <s v="25/06/2024"/>
    <n v="173562"/>
    <x v="0"/>
    <s v="No"/>
    <n v="0"/>
    <n v="0"/>
    <n v="0"/>
    <n v="0"/>
    <n v="0"/>
    <n v="0"/>
  </r>
  <r>
    <s v="32AAACY2068D1ZP"/>
    <x v="1"/>
    <s v="FCR1806245222584"/>
    <s v="Regular"/>
    <s v="18/06/2024"/>
    <n v="411.82"/>
    <x v="0"/>
    <s v="No"/>
    <n v="18"/>
    <n v="349"/>
    <n v="0"/>
    <n v="31.41"/>
    <n v="31.41"/>
    <n v="0"/>
  </r>
  <r>
    <s v="32AABFJ6881H1ZC"/>
    <x v="2"/>
    <s v="JB3596"/>
    <s v="Regular"/>
    <s v="04/06/2024"/>
    <n v="8450"/>
    <x v="0"/>
    <s v="No"/>
    <n v="18"/>
    <n v="472.87"/>
    <n v="0"/>
    <n v="42.56"/>
    <n v="42.56"/>
    <n v="0"/>
  </r>
  <r>
    <s v="32AABFJ6881H1ZC"/>
    <x v="2"/>
    <s v="JB3596"/>
    <s v="Regular"/>
    <s v="04/06/2024"/>
    <n v="8450"/>
    <x v="0"/>
    <s v="No"/>
    <n v="28"/>
    <n v="6165.66"/>
    <n v="0"/>
    <n v="863.2"/>
    <n v="863.2"/>
    <n v="0"/>
  </r>
  <r>
    <s v="32AAAFL8686R1ZJ"/>
    <x v="3"/>
    <s v="LKB24-25/0396"/>
    <s v="Regular"/>
    <s v="21/05/2024"/>
    <n v="2600"/>
    <x v="0"/>
    <s v="No"/>
    <n v="28"/>
    <n v="2031.25"/>
    <n v="0"/>
    <n v="284.38"/>
    <n v="284.38"/>
    <n v="0"/>
  </r>
  <r>
    <s v="32AKXPB0542R1ZT"/>
    <x v="4"/>
    <s v="PAT061"/>
    <s v="Regular"/>
    <s v="07/05/2024"/>
    <n v="1600"/>
    <x v="0"/>
    <s v="No"/>
    <n v="28"/>
    <n v="1250"/>
    <n v="0"/>
    <n v="175"/>
    <n v="175"/>
    <n v="0"/>
  </r>
  <r>
    <s v="32AAPFJ0421M1ZF"/>
    <x v="5"/>
    <s v="INV010430HI01582"/>
    <s v="Regular"/>
    <s v="13/07/2024"/>
    <n v="875.05"/>
    <x v="0"/>
    <s v="No"/>
    <n v="18"/>
    <n v="521.21"/>
    <n v="0"/>
    <n v="46.92"/>
    <n v="46.92"/>
    <n v="0"/>
  </r>
  <r>
    <s v="32AAPFJ0421M1ZF"/>
    <x v="5"/>
    <s v="INV010430HI01582"/>
    <s v="Regular"/>
    <s v="13/07/2024"/>
    <n v="875.05"/>
    <x v="0"/>
    <s v="No"/>
    <n v="28"/>
    <n v="203.12"/>
    <n v="0"/>
    <n v="28.44"/>
    <n v="28.44"/>
    <n v="0"/>
  </r>
  <r>
    <s v="32AEVPB1838A1ZY"/>
    <x v="0"/>
    <s v="INV001106HI07577"/>
    <s v="Regular"/>
    <s v="22/08/2024"/>
    <n v="1127"/>
    <x v="0"/>
    <s v="No"/>
    <n v="18"/>
    <n v="955.08"/>
    <n v="0"/>
    <n v="85.96"/>
    <n v="85.96"/>
    <n v="0"/>
  </r>
  <r>
    <s v="32AEVPB1838A1ZY"/>
    <x v="0"/>
    <s v="INV001106HI07667"/>
    <s v="Regular"/>
    <s v="24/08/2024"/>
    <n v="1086"/>
    <x v="0"/>
    <s v="No"/>
    <n v="18"/>
    <n v="920.34"/>
    <n v="0"/>
    <n v="82.83"/>
    <n v="82.83"/>
    <n v="0"/>
  </r>
  <r>
    <s v="32AEVPB1838A1ZY"/>
    <x v="0"/>
    <s v="INV001103HI00406"/>
    <s v="Regular"/>
    <s v="30/07/2024"/>
    <n v="169656"/>
    <x v="0"/>
    <s v="No"/>
    <n v="28"/>
    <n v="132543.76"/>
    <n v="0"/>
    <n v="18556.12"/>
    <n v="18556.12"/>
    <n v="0"/>
  </r>
  <r>
    <s v="32AEVPB1838A1ZY"/>
    <x v="0"/>
    <s v="INV001103HI00406"/>
    <s v="Regular"/>
    <s v="30/07/2024"/>
    <n v="169656"/>
    <x v="0"/>
    <s v="No"/>
    <n v="0"/>
    <n v="0"/>
    <n v="0"/>
    <n v="0"/>
    <n v="0"/>
    <n v="0"/>
  </r>
  <r>
    <s v="32AEVPB1838A1ZY"/>
    <x v="0"/>
    <s v="INV001103HI00411"/>
    <s v="Regular"/>
    <s v="31/07/2024"/>
    <n v="198500"/>
    <x v="0"/>
    <s v="No"/>
    <n v="28"/>
    <n v="151526.72"/>
    <n v="0"/>
    <n v="21213.74"/>
    <n v="21213.74"/>
    <n v="4545.8"/>
  </r>
  <r>
    <s v="32AEVPB1838A1ZY"/>
    <x v="0"/>
    <s v="INV001103HI00411"/>
    <s v="Regular"/>
    <s v="31/07/2024"/>
    <n v="198500"/>
    <x v="0"/>
    <s v="No"/>
    <n v="0"/>
    <n v="0"/>
    <n v="0"/>
    <n v="0"/>
    <n v="0"/>
    <n v="0"/>
  </r>
  <r>
    <s v="32AEVPB1838A1ZY"/>
    <x v="0"/>
    <s v="INV001106HI05391"/>
    <s v="Regular"/>
    <s v="10/07/2024"/>
    <n v="1139"/>
    <x v="0"/>
    <s v="No"/>
    <n v="18"/>
    <n v="965.24"/>
    <n v="0"/>
    <n v="86.88"/>
    <n v="86.88"/>
    <n v="0"/>
  </r>
  <r>
    <s v="32AAIFM4822C1ZR"/>
    <x v="6"/>
    <s v="KL03BC0124V00489"/>
    <s v="Regular"/>
    <s v="30/10/2024"/>
    <n v="148449.82999999999"/>
    <x v="0"/>
    <s v="No"/>
    <n v="28"/>
    <n v="115976.43"/>
    <n v="0"/>
    <n v="16236.7"/>
    <n v="16236.7"/>
    <n v="0"/>
  </r>
  <r>
    <s v="32AAIFM4822C1ZR"/>
    <x v="6"/>
    <s v="KL03BC0124V00490"/>
    <s v="Regular"/>
    <s v="30/10/2024"/>
    <n v="140450.84"/>
    <x v="0"/>
    <s v="No"/>
    <n v="28"/>
    <n v="109727.22"/>
    <n v="0"/>
    <n v="15361.81"/>
    <n v="15361.81"/>
    <n v="0"/>
  </r>
  <r>
    <s v="32AEVPB1838A1ZY"/>
    <x v="0"/>
    <s v="INV001106HI08780"/>
    <s v="Regular"/>
    <s v="19/09/2024"/>
    <n v="765.5"/>
    <x v="0"/>
    <s v="No"/>
    <n v="18"/>
    <n v="648.72"/>
    <n v="0"/>
    <n v="58.39"/>
    <n v="58.39"/>
    <n v="0"/>
  </r>
  <r>
    <s v="27AAACY2068D5ZC"/>
    <x v="1"/>
    <s v="POS3110241425406"/>
    <s v="Regular"/>
    <s v="31/10/2024"/>
    <n v="102"/>
    <x v="0"/>
    <s v="No"/>
    <n v="0"/>
    <n v="86.44"/>
    <n v="15.56"/>
    <n v="0"/>
    <n v="0"/>
    <n v="0"/>
  </r>
  <r>
    <s v="32AAIFM4822C1ZR"/>
    <x v="6"/>
    <s v="KL03BC0124006733"/>
    <s v="Regular"/>
    <s v="22/11/2024"/>
    <n v="608.82000000000005"/>
    <x v="0"/>
    <s v="No"/>
    <n v="18"/>
    <n v="515.55999999999995"/>
    <n v="0"/>
    <n v="46.62"/>
    <n v="46.62"/>
    <n v="0"/>
  </r>
  <r>
    <s v="32AAIFM4822C1ZR"/>
    <x v="6"/>
    <s v="KL03BC0124006816"/>
    <s v="Regular"/>
    <s v="26/11/2024"/>
    <n v="608.82000000000005"/>
    <x v="0"/>
    <s v="No"/>
    <n v="18"/>
    <n v="515.55999999999995"/>
    <n v="0"/>
    <n v="46.62"/>
    <n v="46.62"/>
    <n v="0"/>
  </r>
  <r>
    <s v="32AEVPB1838A1ZY"/>
    <x v="0"/>
    <s v="INV001106HI09994"/>
    <s v="Regular"/>
    <s v="15/10/2024"/>
    <n v="634.29999999999995"/>
    <x v="0"/>
    <s v="No"/>
    <n v="22"/>
    <n v="519.66"/>
    <n v="0"/>
    <n v="57.32"/>
    <n v="57.32"/>
    <n v="0"/>
  </r>
  <r>
    <s v="32AEVPB1838A1ZY"/>
    <x v="0"/>
    <s v="INV001106HI10777"/>
    <s v="Regular"/>
    <s v="31/10/2024"/>
    <n v="765.5"/>
    <x v="0"/>
    <s v="No"/>
    <n v="18"/>
    <n v="648.72"/>
    <n v="0"/>
    <n v="58.39"/>
    <n v="58.39"/>
    <n v="0"/>
  </r>
  <r>
    <s v="32AABCC6633K7ZM"/>
    <x v="7"/>
    <s v="3397547735044"/>
    <s v="Regular"/>
    <s v="16/11/2024"/>
    <n v="11969"/>
    <x v="0"/>
    <s v="No"/>
    <n v="18"/>
    <n v="10143"/>
    <n v="0"/>
    <n v="913"/>
    <n v="913"/>
    <n v="0"/>
  </r>
  <r>
    <s v="32AABCC6633K7ZM"/>
    <x v="7"/>
    <s v="3397547766529"/>
    <s v="Regular"/>
    <s v="16/11/2024"/>
    <n v="11792"/>
    <x v="0"/>
    <s v="No"/>
    <n v="18"/>
    <n v="9993"/>
    <n v="0"/>
    <n v="899.5"/>
    <n v="899.5"/>
    <n v="0"/>
  </r>
  <r>
    <s v="27AAACY2068D5ZC"/>
    <x v="1"/>
    <s v="POS3112240519938"/>
    <s v="Regular"/>
    <s v="31/12/2024"/>
    <n v="271.27"/>
    <x v="0"/>
    <s v="No"/>
    <n v="0"/>
    <n v="229.89"/>
    <n v="41.38"/>
    <n v="0"/>
    <n v="0"/>
    <n v="0"/>
  </r>
  <r>
    <s v="27AAACY2068D5ZC"/>
    <x v="1"/>
    <s v="POS3101253630568"/>
    <s v="Regular"/>
    <s v="31/01/2025"/>
    <n v="401.4"/>
    <x v="0"/>
    <s v="No"/>
    <n v="0"/>
    <n v="340.17"/>
    <n v="61.23"/>
    <n v="0"/>
    <n v="0"/>
    <n v="0"/>
  </r>
  <r>
    <s v="32AEVPB1838A1ZY"/>
    <x v="0"/>
    <s v="INV001106HI14024"/>
    <s v="Regular"/>
    <s v="03/01/2025"/>
    <n v="260"/>
    <x v="0"/>
    <s v="No"/>
    <n v="28"/>
    <n v="203.13"/>
    <n v="0"/>
    <n v="28.44"/>
    <n v="28.44"/>
    <n v="0"/>
  </r>
  <r>
    <s v="32AEVPB1838A1ZY"/>
    <x v="0"/>
    <s v="INV001106HI14040"/>
    <s v="Regular"/>
    <s v="03/01/2025"/>
    <n v="1982.68"/>
    <x v="0"/>
    <s v="No"/>
    <n v="19"/>
    <n v="1668.98"/>
    <n v="0"/>
    <n v="156.85"/>
    <n v="156.85"/>
    <n v="0"/>
  </r>
  <r>
    <s v="32AEVPB1838A1ZY"/>
    <x v="0"/>
    <s v="INV001106HI14172"/>
    <s v="Regular"/>
    <s v="06/01/2025"/>
    <n v="1662"/>
    <x v="0"/>
    <s v="No"/>
    <n v="21"/>
    <n v="1375.5"/>
    <n v="0"/>
    <n v="143.25"/>
    <n v="143.25"/>
    <n v="0"/>
  </r>
  <r>
    <s v="32AEVPB1838A1ZY"/>
    <x v="0"/>
    <s v="INV001106HI15259"/>
    <s v="Regular"/>
    <s v="25/01/2025"/>
    <n v="408"/>
    <x v="0"/>
    <s v="No"/>
    <n v="18"/>
    <n v="345.74"/>
    <n v="0"/>
    <n v="31.13"/>
    <n v="31.13"/>
    <n v="0"/>
  </r>
  <r>
    <s v="27AAACY2068D5ZC"/>
    <x v="1"/>
    <s v="POS3103252264967"/>
    <s v="Regular"/>
    <s v="31/03/2025"/>
    <n v="279.14"/>
    <x v="0"/>
    <s v="No"/>
    <n v="0"/>
    <n v="236.56"/>
    <n v="42.58"/>
    <n v="0"/>
    <n v="0"/>
    <n v="0"/>
  </r>
  <r>
    <s v="32AAIFM4822C1ZR"/>
    <x v="6"/>
    <s v="KL03BC0124009534"/>
    <s v="Regular"/>
    <s v="11/03/2025"/>
    <n v="1591.83"/>
    <x v="0"/>
    <s v="No"/>
    <n v="24"/>
    <n v="1285.06"/>
    <n v="0"/>
    <n v="153.38"/>
    <n v="153.38"/>
    <n v="0"/>
  </r>
  <r>
    <s v="32AAIFM4822C1ZR"/>
    <x v="6"/>
    <s v="KL03BC0124009692"/>
    <s v="Regular"/>
    <s v="18/03/2025"/>
    <n v="631.83000000000004"/>
    <x v="0"/>
    <s v="No"/>
    <n v="18"/>
    <n v="535.05999999999995"/>
    <n v="0"/>
    <n v="48.38"/>
    <n v="48.38"/>
    <n v="0"/>
  </r>
  <r>
    <s v="32AAIFM4822C1ZR"/>
    <x v="6"/>
    <s v="KL03BC0124009876"/>
    <s v="Regular"/>
    <s v="25/03/2025"/>
    <n v="290.98"/>
    <x v="0"/>
    <s v="No"/>
    <n v="18"/>
    <n v="246.6"/>
    <n v="0"/>
    <n v="22.19"/>
    <n v="22.19"/>
    <n v="0"/>
  </r>
  <r>
    <s v="32AAIFM4822C1ZR"/>
    <x v="6"/>
    <s v="KL03BC0124C04207"/>
    <s v="Regular"/>
    <s v="25/03/2025"/>
    <n v="592"/>
    <x v="0"/>
    <s v="No"/>
    <n v="28"/>
    <n v="462.49"/>
    <n v="0"/>
    <n v="64.75"/>
    <n v="64.75"/>
    <n v="0"/>
  </r>
  <r>
    <s v="32AAIFM4822C1ZR"/>
    <x v="6"/>
    <s v="KL03BC0124V00715"/>
    <s v="Regular"/>
    <s v="18/03/2025"/>
    <n v="74725.34"/>
    <x v="0"/>
    <s v="No"/>
    <n v="28"/>
    <n v="58379.17"/>
    <n v="0"/>
    <n v="8173.08"/>
    <n v="8173.08"/>
    <n v="0"/>
  </r>
  <r>
    <s v="32AEVPB1838A1ZY"/>
    <x v="0"/>
    <s v="INV001106HI15900"/>
    <s v="Regular"/>
    <s v="07/02/2025"/>
    <n v="853.25"/>
    <x v="0"/>
    <s v="No"/>
    <n v="18"/>
    <n v="723.09"/>
    <n v="0"/>
    <n v="65.08"/>
    <n v="65.08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1">
  <r>
    <x v="0"/>
    <n v="1610.22"/>
    <n v="1900"/>
    <n v="1900"/>
    <n v="1610.22"/>
    <n v="289.77999999999997"/>
  </r>
  <r>
    <x v="1"/>
    <n v="12663.62"/>
    <n v="14943"/>
    <n v="14943"/>
    <n v="12663.62"/>
    <n v="2279.38"/>
  </r>
  <r>
    <x v="2"/>
    <n v="11.86"/>
    <n v="14"/>
    <n v="14"/>
    <n v="11.86"/>
    <n v="2.14"/>
  </r>
  <r>
    <x v="3"/>
    <n v="1313.56"/>
    <n v="1550"/>
    <n v="1550"/>
    <n v="1313.56"/>
    <n v="236.44"/>
  </r>
  <r>
    <x v="4"/>
    <n v="8898.32"/>
    <n v="10500"/>
    <n v="10500"/>
    <n v="8898.32"/>
    <n v="1601.68"/>
  </r>
  <r>
    <x v="5"/>
    <n v="3769.5"/>
    <n v="4448"/>
    <n v="4448"/>
    <n v="3769.5"/>
    <n v="678.5"/>
  </r>
  <r>
    <x v="6"/>
    <n v="45883.839999999997"/>
    <n v="54143"/>
    <n v="54143"/>
    <n v="45883.839999999997"/>
    <n v="8259.16"/>
  </r>
  <r>
    <x v="7"/>
    <n v="2457.62"/>
    <n v="2900"/>
    <n v="2900"/>
    <n v="2457.62"/>
    <n v="442.38"/>
  </r>
  <r>
    <x v="8"/>
    <n v="8474.56"/>
    <n v="10000"/>
    <n v="10000"/>
    <n v="8474.56"/>
    <n v="1525.44"/>
  </r>
  <r>
    <x v="9"/>
    <n v="11736.4"/>
    <n v="13849"/>
    <n v="13849"/>
    <n v="11736.4"/>
    <n v="2112.6"/>
  </r>
  <r>
    <x v="10"/>
    <n v="805.08"/>
    <n v="950"/>
    <n v="950"/>
    <n v="805.08"/>
    <n v="144.91999999999999"/>
  </r>
  <r>
    <x v="11"/>
    <n v="3728.8"/>
    <n v="4400"/>
    <n v="4400"/>
    <n v="3728.8"/>
    <n v="671.2"/>
  </r>
  <r>
    <x v="12"/>
    <n v="2816.06"/>
    <n v="3323"/>
    <n v="3323"/>
    <n v="2816.06"/>
    <n v="506.94"/>
  </r>
  <r>
    <x v="13"/>
    <n v="8308.4599999999991"/>
    <n v="9804"/>
    <n v="9804"/>
    <n v="8308.4599999999991"/>
    <n v="1495.54"/>
  </r>
  <r>
    <x v="14"/>
    <n v="3347.46"/>
    <n v="3950"/>
    <n v="3950"/>
    <n v="3347.46"/>
    <n v="602.54"/>
  </r>
  <r>
    <x v="15"/>
    <n v="25740.720000000001"/>
    <n v="30374"/>
    <n v="30374"/>
    <n v="25740.720000000001"/>
    <n v="4633.28"/>
  </r>
  <r>
    <x v="16"/>
    <n v="1483.04"/>
    <n v="1750"/>
    <n v="1750"/>
    <n v="1483.04"/>
    <n v="266.95999999999998"/>
  </r>
  <r>
    <x v="17"/>
    <n v="1313.56"/>
    <n v="1550"/>
    <n v="1550"/>
    <n v="1313.56"/>
    <n v="236.44"/>
  </r>
  <r>
    <x v="18"/>
    <n v="2118.64"/>
    <n v="2500"/>
    <n v="2500"/>
    <n v="2118.64"/>
    <n v="381.36"/>
  </r>
  <r>
    <x v="19"/>
    <n v="1186.44"/>
    <n v="1400"/>
    <n v="1400"/>
    <n v="1186.44"/>
    <n v="213.56"/>
  </r>
  <r>
    <x v="20"/>
    <n v="10605.08"/>
    <n v="12514"/>
    <n v="12514"/>
    <n v="10605.08"/>
    <n v="1908.92"/>
  </r>
  <r>
    <x v="21"/>
    <n v="1905.08"/>
    <n v="2248"/>
    <n v="2248"/>
    <n v="1905.08"/>
    <n v="342.92"/>
  </r>
  <r>
    <x v="22"/>
    <n v="1398.3"/>
    <n v="1650"/>
    <n v="1650"/>
    <n v="1398.3"/>
    <n v="251.7"/>
  </r>
  <r>
    <x v="23"/>
    <n v="423.72"/>
    <n v="500"/>
    <n v="500"/>
    <n v="423.72"/>
    <n v="76.28"/>
  </r>
  <r>
    <x v="24"/>
    <n v="2319.42"/>
    <n v="2737"/>
    <n v="2737"/>
    <n v="2319.42"/>
    <n v="417.58"/>
  </r>
  <r>
    <x v="25"/>
    <n v="133457.62"/>
    <n v="157480"/>
    <n v="157480"/>
    <n v="133457.62"/>
    <n v="24022.38"/>
  </r>
  <r>
    <x v="26"/>
    <n v="3093.24"/>
    <n v="3650"/>
    <n v="3650"/>
    <n v="3093.24"/>
    <n v="556.76"/>
  </r>
  <r>
    <x v="27"/>
    <n v="2118.64"/>
    <n v="2500"/>
    <n v="2500"/>
    <n v="2118.64"/>
    <n v="381.36"/>
  </r>
  <r>
    <x v="28"/>
    <n v="1271.18"/>
    <n v="1500"/>
    <n v="1500"/>
    <n v="1271.18"/>
    <n v="228.82"/>
  </r>
  <r>
    <x v="29"/>
    <n v="3262.7"/>
    <n v="3850"/>
    <n v="3850"/>
    <n v="3262.7"/>
    <n v="587.29999999999995"/>
  </r>
  <r>
    <x v="30"/>
    <n v="126135.6"/>
    <n v="148840"/>
    <n v="148840"/>
    <n v="126135.6"/>
    <n v="22704.400000000001"/>
  </r>
  <r>
    <x v="31"/>
    <n v="423.72"/>
    <n v="500"/>
    <n v="500"/>
    <n v="423.72"/>
    <n v="76.28"/>
  </r>
  <r>
    <x v="32"/>
    <n v="2118.66"/>
    <n v="2500"/>
    <n v="2500"/>
    <n v="2118.66"/>
    <n v="381.34"/>
  </r>
  <r>
    <x v="33"/>
    <n v="6694.9"/>
    <n v="7900"/>
    <n v="7900"/>
    <n v="6694.9"/>
    <n v="1205.0999999999999"/>
  </r>
  <r>
    <x v="34"/>
    <n v="8474.6"/>
    <n v="10000"/>
    <n v="10000"/>
    <n v="8474.6"/>
    <n v="1525.4"/>
  </r>
  <r>
    <x v="35"/>
    <n v="8474.6"/>
    <n v="10000"/>
    <n v="10000"/>
    <n v="8474.6"/>
    <n v="1525.4"/>
  </r>
  <r>
    <x v="36"/>
    <n v="4542.3599999999997"/>
    <n v="5360"/>
    <n v="5360"/>
    <n v="4542.3599999999997"/>
    <n v="817.64"/>
  </r>
  <r>
    <x v="37"/>
    <n v="7041.52"/>
    <n v="8309"/>
    <n v="8309"/>
    <n v="7041.52"/>
    <n v="1267.48"/>
  </r>
  <r>
    <x v="38"/>
    <n v="3983.04"/>
    <n v="4700"/>
    <n v="4700"/>
    <n v="3983.04"/>
    <n v="716.96"/>
  </r>
  <r>
    <x v="39"/>
    <n v="203.38"/>
    <n v="240"/>
    <n v="240"/>
    <n v="203.38"/>
    <n v="36.619999999999997"/>
  </r>
  <r>
    <x v="40"/>
    <n v="44864.4"/>
    <n v="52940"/>
    <n v="52940"/>
    <n v="44864.4"/>
    <n v="8075.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29404B6-ABC8-4754-B4A5-08F9D2A320C5}" name="PivotTable1" cacheId="4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P4:S12" firstHeaderRow="0" firstDataRow="1" firstDataCol="1" rowPageCount="2" colPageCount="1"/>
  <pivotFields count="9">
    <pivotField axis="axisRow" numFmtId="14" showAll="0">
      <items count="4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t="default"/>
      </items>
    </pivotField>
    <pivotField showAll="0"/>
    <pivotField dataField="1" showAll="0"/>
    <pivotField showAll="0"/>
    <pivotField dataField="1" showAll="0"/>
    <pivotField dataField="1" showAll="0"/>
    <pivotField axis="axisRow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axis="axisPage" showAll="0">
      <items count="7">
        <item sd="0" x="0"/>
        <item x="1"/>
        <item sd="0" x="2"/>
        <item x="3"/>
        <item x="4"/>
        <item sd="0" x="5"/>
        <item t="default"/>
      </items>
    </pivotField>
    <pivotField axis="axisPage" showAll="0">
      <items count="5">
        <item sd="0" x="0"/>
        <item x="1"/>
        <item sd="0" x="2"/>
        <item sd="0" x="3"/>
        <item t="default"/>
      </items>
    </pivotField>
  </pivotFields>
  <rowFields count="2">
    <field x="6"/>
    <field x="0"/>
  </rowFields>
  <rowItems count="8">
    <i>
      <x v="1"/>
    </i>
    <i>
      <x v="2"/>
    </i>
    <i>
      <x v="3"/>
    </i>
    <i>
      <x v="7"/>
    </i>
    <i>
      <x v="10"/>
    </i>
    <i>
      <x v="11"/>
    </i>
    <i>
      <x v="12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8" hier="-1"/>
    <pageField fld="7" hier="-1"/>
  </pageFields>
  <dataFields count="3">
    <dataField name="Sum of total_sales" fld="4" baseField="0" baseItem="0"/>
    <dataField name="Sum of invoice_sales_with_tax" fld="2" baseField="0" baseItem="0"/>
    <dataField name="Sum of total_tax_amount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B22FB2-7DBF-421E-9A6E-0E1D0DEC325D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Y7:AD16" firstHeaderRow="0" firstDataRow="1" firstDataCol="1"/>
  <pivotFields count="14">
    <pivotField showAll="0"/>
    <pivotField axis="axisRow" showAll="0">
      <items count="9">
        <item x="7"/>
        <item x="5"/>
        <item x="2"/>
        <item x="3"/>
        <item x="6"/>
        <item x="4"/>
        <item x="0"/>
        <item x="1"/>
        <item t="default"/>
      </items>
    </pivotField>
    <pivotField showAll="0"/>
    <pivotField showAll="0"/>
    <pivotField showAll="0"/>
    <pivotField dataField="1" numFmtId="2" showAll="0"/>
    <pivotField showAll="0">
      <items count="2">
        <item x="0"/>
        <item t="default"/>
      </items>
    </pivotField>
    <pivotField showAll="0"/>
    <pivotField showAll="0"/>
    <pivotField dataField="1" numFmtId="2" showAll="0"/>
    <pivotField dataField="1" numFmtId="2" showAll="0"/>
    <pivotField dataField="1" numFmtId="2" showAll="0"/>
    <pivotField dataField="1" numFmtId="2" showAll="0"/>
    <pivotField numFmtId="2"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Invoice Value " fld="5" baseField="0" baseItem="0" numFmtId="2"/>
    <dataField name="Sum of Taxable Value (₹)" fld="9" baseField="0" baseItem="0" numFmtId="2"/>
    <dataField name="Sum of Integrated Tax(₹)" fld="10" baseField="0" baseItem="0" numFmtId="2"/>
    <dataField name="Sum of Central Tax(₹)" fld="11" baseField="0" baseItem="0" numFmtId="2"/>
    <dataField name="Sum of State/UT Tax(₹)" fld="12" baseField="0" baseItem="0" numFmtId="2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77B836-0152-45A7-A871-7D72AC04F4BC}" name="Table1" displayName="Table1" ref="A3:N12" totalsRowShown="0" headerRowDxfId="0">
  <autoFilter ref="A3:N12" xr:uid="{B077B836-0152-45A7-A871-7D72AC04F4BC}"/>
  <tableColumns count="14">
    <tableColumn id="1" xr3:uid="{8B845C30-4995-48D9-A05C-6CE36982A716}" name="GSTIN of supplier"/>
    <tableColumn id="2" xr3:uid="{F28765EC-FC06-4451-885C-4A5DB2D69BE3}" name="Trade/Legal name of the supplier"/>
    <tableColumn id="3" xr3:uid="{7BA40EB3-5A4D-4A3D-934B-E6D9DC267EC1}" name="Invoice Details"/>
    <tableColumn id="4" xr3:uid="{B35A7DEB-468C-4700-BDB8-26060CD09941}" name="Invoice type"/>
    <tableColumn id="5" xr3:uid="{ACC31F22-B5F2-4036-A551-71290A347FCA}" name="Invoice Date"/>
    <tableColumn id="6" xr3:uid="{BFABDA6A-2227-4A5E-AD59-D29FC09E5E08}" name="Invoice Value "/>
    <tableColumn id="7" xr3:uid="{AC11BA1D-70F6-4EEA-9325-CB829718576C}" name="Place of supply"/>
    <tableColumn id="8" xr3:uid="{6AD93141-8795-4672-9353-341C940191C8}" name="Supply Attract Reverse Charge"/>
    <tableColumn id="9" xr3:uid="{BEE452ED-0A7C-4391-B72D-154E46CC6461}" name="Rate(%)"/>
    <tableColumn id="10" xr3:uid="{282F96F4-7BCF-4451-8E7B-546BC6B1C073}" name="Taxable Value (₹)"/>
    <tableColumn id="11" xr3:uid="{107918CA-3635-4D12-A469-6A88CBC1AF07}" name="Integrated Tax(₹)"/>
    <tableColumn id="12" xr3:uid="{4398347A-8264-496F-B665-58BBF9FBB9D3}" name="Central Tax(₹)"/>
    <tableColumn id="13" xr3:uid="{2B4F4FF4-E861-4140-9F5A-955D76D9D3CE}" name="State/UT Tax(₹)"/>
    <tableColumn id="14" xr3:uid="{9AAFD44E-98E7-41A6-B7E7-E54640BB594F}" name="Cess(₹)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67A4100-6BB1-48CC-9A60-9A7B4D0CE00A}" name="Table2" displayName="Table2" ref="A3:N17" totalsRowShown="0">
  <autoFilter ref="A3:N17" xr:uid="{967A4100-6BB1-48CC-9A60-9A7B4D0CE00A}"/>
  <tableColumns count="14">
    <tableColumn id="1" xr3:uid="{87BAA18E-A8C7-4999-AA64-CD91958A0EFF}" name="GSTIN of supplier"/>
    <tableColumn id="2" xr3:uid="{EE97D41C-CCE9-4525-9467-580DB0130FC9}" name="Trade/Legal name of the supplier"/>
    <tableColumn id="3" xr3:uid="{1926BD02-A8D9-4DFD-A472-D5BF5C9CDB8C}" name="Invoice Details"/>
    <tableColumn id="4" xr3:uid="{2E827D93-84FD-4B2A-8432-EFF7736BE110}" name="Invoice type"/>
    <tableColumn id="5" xr3:uid="{B4866FE0-68D8-4836-976B-45DA2648A621}" name="Invoice Date"/>
    <tableColumn id="6" xr3:uid="{D2EBCF0A-F642-4490-BCFA-1FFC3EB934C0}" name="Invoice Value "/>
    <tableColumn id="7" xr3:uid="{479DD483-DC2B-49BA-A93C-49150FDDBA49}" name="Place of supply"/>
    <tableColumn id="8" xr3:uid="{DB9F1AA7-C9A7-451C-9731-51A34A6A2D67}" name="Supply Attract Reverse Charge"/>
    <tableColumn id="9" xr3:uid="{D989E0BB-40B1-4F1F-BC5E-2B95A2A3A6F0}" name="Rate(%)"/>
    <tableColumn id="10" xr3:uid="{5798AA1D-3539-4FFB-BEE2-CD65AF003AD0}" name="Taxable Value (₹)"/>
    <tableColumn id="11" xr3:uid="{3372CE80-74D7-4914-B711-90F16DBA3995}" name="Integrated Tax(₹)"/>
    <tableColumn id="12" xr3:uid="{F0EB1E5D-CEA7-4C41-9A24-FDCAB5A55E8A}" name="Central Tax(₹)"/>
    <tableColumn id="13" xr3:uid="{484C8D47-4E2A-42EE-81C9-63AE82B5B51B}" name="State/UT Tax(₹)"/>
    <tableColumn id="14" xr3:uid="{C62F2A2C-52B2-4C72-AF86-793402A9070F}" name="Cess(₹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6B993-39B3-497B-9C18-347D9E27A03D}">
  <dimension ref="A1:J15"/>
  <sheetViews>
    <sheetView workbookViewId="0">
      <selection activeCell="E25" sqref="E25"/>
    </sheetView>
  </sheetViews>
  <sheetFormatPr defaultRowHeight="15"/>
  <cols>
    <col min="1" max="1" width="19.7109375" style="1" customWidth="1"/>
    <col min="2" max="2" width="14" style="1" bestFit="1" customWidth="1"/>
    <col min="3" max="4" width="12.28515625" style="1" bestFit="1" customWidth="1"/>
    <col min="5" max="5" width="14.85546875" style="1" bestFit="1" customWidth="1"/>
    <col min="6" max="7" width="10" style="1" bestFit="1" customWidth="1"/>
    <col min="8" max="8" width="13.7109375" style="1" customWidth="1"/>
    <col min="9" max="9" width="13.28515625" style="1" customWidth="1"/>
    <col min="10" max="10" width="11" style="1" customWidth="1"/>
    <col min="11" max="11" width="11.5703125" style="1" bestFit="1" customWidth="1"/>
    <col min="12" max="15" width="9.140625" style="1"/>
    <col min="16" max="17" width="11.5703125" style="1" bestFit="1" customWidth="1"/>
    <col min="18" max="18" width="10" style="1" bestFit="1" customWidth="1"/>
    <col min="19" max="16384" width="9.140625" style="1"/>
  </cols>
  <sheetData>
    <row r="1" spans="1:10" ht="18.75">
      <c r="A1" s="35" t="s">
        <v>14</v>
      </c>
      <c r="B1" s="34" t="s">
        <v>12</v>
      </c>
      <c r="C1" s="34"/>
      <c r="D1" s="34"/>
      <c r="E1" s="34" t="s">
        <v>13</v>
      </c>
      <c r="F1" s="34"/>
      <c r="G1" s="34"/>
      <c r="H1" s="34" t="s">
        <v>232</v>
      </c>
      <c r="I1" s="34"/>
      <c r="J1" s="34"/>
    </row>
    <row r="2" spans="1:10">
      <c r="A2" s="36"/>
      <c r="B2" s="6" t="s">
        <v>15</v>
      </c>
      <c r="C2" s="6" t="s">
        <v>16</v>
      </c>
      <c r="D2" s="6" t="s">
        <v>17</v>
      </c>
      <c r="E2" s="6" t="s">
        <v>15</v>
      </c>
      <c r="F2" s="6" t="s">
        <v>16</v>
      </c>
      <c r="G2" s="6" t="s">
        <v>17</v>
      </c>
      <c r="H2" s="6" t="s">
        <v>15</v>
      </c>
      <c r="I2" s="6" t="s">
        <v>16</v>
      </c>
      <c r="J2" s="6" t="s">
        <v>17</v>
      </c>
    </row>
    <row r="3" spans="1:10">
      <c r="A3" s="4" t="s">
        <v>0</v>
      </c>
      <c r="B3" s="4">
        <v>0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>
        <v>0</v>
      </c>
      <c r="J3" s="4">
        <v>0</v>
      </c>
    </row>
    <row r="4" spans="1:10">
      <c r="A4" s="4" t="s">
        <v>1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</row>
    <row r="5" spans="1:10">
      <c r="A5" s="4" t="s">
        <v>2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</row>
    <row r="6" spans="1:10">
      <c r="A6" s="4" t="s">
        <v>3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</row>
    <row r="7" spans="1:10">
      <c r="A7" s="4" t="s">
        <v>4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</row>
    <row r="8" spans="1:10">
      <c r="A8" s="4" t="s">
        <v>5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1610.22</v>
      </c>
      <c r="I8" s="4">
        <f>H8*0.09</f>
        <v>144.91980000000001</v>
      </c>
      <c r="J8" s="4">
        <f>I8</f>
        <v>144.91980000000001</v>
      </c>
    </row>
    <row r="9" spans="1:10">
      <c r="A9" s="4" t="s">
        <v>6</v>
      </c>
      <c r="B9" s="4">
        <v>72542.37</v>
      </c>
      <c r="C9" s="4">
        <v>6528.81</v>
      </c>
      <c r="D9" s="4">
        <v>6528.81</v>
      </c>
      <c r="E9" s="4">
        <v>72542.37</v>
      </c>
      <c r="F9" s="5">
        <v>6528.81</v>
      </c>
      <c r="G9" s="4">
        <f>F9</f>
        <v>6528.81</v>
      </c>
      <c r="H9" s="4">
        <v>70930</v>
      </c>
      <c r="I9" s="4">
        <f>H9*0.09</f>
        <v>6383.7</v>
      </c>
      <c r="J9" s="4">
        <f>I9</f>
        <v>6383.7</v>
      </c>
    </row>
    <row r="10" spans="1:10">
      <c r="A10" s="4" t="s">
        <v>7</v>
      </c>
      <c r="B10" s="4">
        <v>22669.49</v>
      </c>
      <c r="C10" s="4">
        <v>2040.25</v>
      </c>
      <c r="D10" s="4">
        <v>2040.25</v>
      </c>
      <c r="E10" s="4">
        <v>22669.49</v>
      </c>
      <c r="F10" s="4">
        <v>2040.25</v>
      </c>
      <c r="G10" s="4">
        <f t="shared" ref="G10:G14" si="0">F10</f>
        <v>2040.25</v>
      </c>
      <c r="H10" s="4">
        <v>22668.58</v>
      </c>
      <c r="I10" s="4">
        <f t="shared" ref="I10:I14" si="1">H10*0.09</f>
        <v>2040.1722</v>
      </c>
      <c r="J10" s="4">
        <f t="shared" ref="J10:J14" si="2">I10</f>
        <v>2040.1722</v>
      </c>
    </row>
    <row r="11" spans="1:10">
      <c r="A11" s="4" t="s">
        <v>8</v>
      </c>
      <c r="B11" s="4">
        <v>44745.760000000002</v>
      </c>
      <c r="C11" s="4">
        <v>4027.12</v>
      </c>
      <c r="D11" s="4">
        <v>4027.12</v>
      </c>
      <c r="E11" s="4">
        <v>44745.760000000002</v>
      </c>
      <c r="F11" s="4">
        <v>4027.12</v>
      </c>
      <c r="G11" s="4">
        <f t="shared" si="0"/>
        <v>4027.12</v>
      </c>
      <c r="H11" s="4">
        <v>44746.58</v>
      </c>
      <c r="I11" s="4">
        <f t="shared" si="1"/>
        <v>4027.1922</v>
      </c>
      <c r="J11" s="4">
        <f t="shared" si="2"/>
        <v>4027.1922</v>
      </c>
    </row>
    <row r="12" spans="1:10">
      <c r="A12" s="4" t="s">
        <v>9</v>
      </c>
      <c r="B12" s="4">
        <v>156211.85999999999</v>
      </c>
      <c r="C12" s="4">
        <v>14059.07</v>
      </c>
      <c r="D12" s="4">
        <v>14059.07</v>
      </c>
      <c r="E12" s="4">
        <v>156211.85999999999</v>
      </c>
      <c r="F12" s="4">
        <v>14059.07</v>
      </c>
      <c r="G12" s="4">
        <f t="shared" si="0"/>
        <v>14059.07</v>
      </c>
      <c r="H12" s="4">
        <v>156210.9</v>
      </c>
      <c r="I12" s="4">
        <f t="shared" si="1"/>
        <v>14058.981</v>
      </c>
      <c r="J12" s="4">
        <f t="shared" si="2"/>
        <v>14058.981</v>
      </c>
    </row>
    <row r="13" spans="1:10">
      <c r="A13" s="4" t="s">
        <v>10</v>
      </c>
      <c r="B13" s="4">
        <v>135872.88</v>
      </c>
      <c r="C13" s="4">
        <v>12228.56</v>
      </c>
      <c r="D13" s="4">
        <f>C13</f>
        <v>12228.56</v>
      </c>
      <c r="E13" s="4">
        <v>135872.88</v>
      </c>
      <c r="F13" s="4">
        <v>12228.56</v>
      </c>
      <c r="G13" s="4">
        <f t="shared" si="0"/>
        <v>12228.56</v>
      </c>
      <c r="H13" s="4">
        <v>135881.36000000002</v>
      </c>
      <c r="I13" s="4">
        <f t="shared" si="1"/>
        <v>12229.322400000001</v>
      </c>
      <c r="J13" s="4">
        <f t="shared" si="2"/>
        <v>12229.322400000001</v>
      </c>
    </row>
    <row r="14" spans="1:10">
      <c r="A14" s="4" t="s">
        <v>11</v>
      </c>
      <c r="B14" s="4">
        <v>86822.05</v>
      </c>
      <c r="C14" s="4">
        <v>7814.03</v>
      </c>
      <c r="D14" s="4">
        <v>7814.03</v>
      </c>
      <c r="E14" s="4">
        <v>86822.05</v>
      </c>
      <c r="F14" s="4">
        <v>7814.03</v>
      </c>
      <c r="G14" s="4">
        <f t="shared" si="0"/>
        <v>7814.03</v>
      </c>
      <c r="H14" s="4">
        <v>86821.18</v>
      </c>
      <c r="I14" s="4">
        <f t="shared" si="1"/>
        <v>7813.9061999999994</v>
      </c>
      <c r="J14" s="4">
        <f t="shared" si="2"/>
        <v>7813.9061999999994</v>
      </c>
    </row>
    <row r="15" spans="1:10">
      <c r="A15" s="3" t="s">
        <v>18</v>
      </c>
      <c r="B15" s="4">
        <f>SUM(B3:B14)</f>
        <v>518864.41</v>
      </c>
      <c r="C15" s="4">
        <f t="shared" ref="C15:D15" si="3">SUM(C3:C14)</f>
        <v>46697.84</v>
      </c>
      <c r="D15" s="4">
        <f t="shared" si="3"/>
        <v>46697.84</v>
      </c>
      <c r="E15" s="4">
        <f>SUM(E3:E14)</f>
        <v>518864.41</v>
      </c>
      <c r="F15" s="4">
        <f t="shared" ref="F15:G15" si="4">SUM(F3:F14)</f>
        <v>46697.84</v>
      </c>
      <c r="G15" s="4">
        <f t="shared" si="4"/>
        <v>46697.84</v>
      </c>
      <c r="H15" s="4">
        <f>SUM(H3:H14)</f>
        <v>518868.82</v>
      </c>
      <c r="I15" s="4">
        <f t="shared" ref="I15:J15" si="5">SUM(I3:I14)</f>
        <v>46698.193799999994</v>
      </c>
      <c r="J15" s="4">
        <f t="shared" si="5"/>
        <v>46698.193799999994</v>
      </c>
    </row>
  </sheetData>
  <mergeCells count="4">
    <mergeCell ref="B1:D1"/>
    <mergeCell ref="E1:G1"/>
    <mergeCell ref="A1:A2"/>
    <mergeCell ref="H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E6946-2F29-44C3-B024-9BD3280076D4}">
  <dimension ref="A1:S42"/>
  <sheetViews>
    <sheetView topLeftCell="C1" workbookViewId="0">
      <selection activeCell="I17" sqref="I17"/>
    </sheetView>
  </sheetViews>
  <sheetFormatPr defaultRowHeight="15"/>
  <cols>
    <col min="1" max="1" width="10.140625" bestFit="1" customWidth="1"/>
    <col min="2" max="2" width="10" customWidth="1"/>
    <col min="3" max="3" width="10.85546875" customWidth="1"/>
    <col min="16" max="16" width="14.7109375" bestFit="1" customWidth="1"/>
    <col min="17" max="17" width="17.42578125" bestFit="1" customWidth="1"/>
    <col min="18" max="18" width="28.7109375" bestFit="1" customWidth="1"/>
    <col min="19" max="19" width="23.7109375" bestFit="1" customWidth="1"/>
  </cols>
  <sheetData>
    <row r="1" spans="1:19" s="39" customFormat="1" ht="39" thickBot="1">
      <c r="A1" s="40" t="s">
        <v>233</v>
      </c>
      <c r="B1" s="40" t="s">
        <v>234</v>
      </c>
      <c r="C1" s="40" t="s">
        <v>235</v>
      </c>
      <c r="D1" s="40" t="s">
        <v>236</v>
      </c>
      <c r="E1" s="40" t="s">
        <v>237</v>
      </c>
      <c r="F1" s="40" t="s">
        <v>238</v>
      </c>
      <c r="P1" s="17" t="s">
        <v>242</v>
      </c>
      <c r="Q1" t="s">
        <v>243</v>
      </c>
    </row>
    <row r="2" spans="1:19" ht="15.75" thickBot="1">
      <c r="A2" s="37">
        <v>45481</v>
      </c>
      <c r="B2" s="38">
        <v>1610.22</v>
      </c>
      <c r="C2" s="38">
        <v>1900</v>
      </c>
      <c r="D2" s="38">
        <v>1900</v>
      </c>
      <c r="E2" s="38">
        <v>1610.22</v>
      </c>
      <c r="F2" s="38">
        <v>289.77999999999997</v>
      </c>
      <c r="P2" s="17" t="s">
        <v>251</v>
      </c>
      <c r="Q2" t="s">
        <v>243</v>
      </c>
    </row>
    <row r="3" spans="1:19" ht="15.75" thickBot="1">
      <c r="A3" s="37">
        <v>45582</v>
      </c>
      <c r="B3" s="38">
        <v>12663.62</v>
      </c>
      <c r="C3" s="38">
        <v>14943</v>
      </c>
      <c r="D3" s="38">
        <v>14943</v>
      </c>
      <c r="E3" s="38">
        <v>12663.62</v>
      </c>
      <c r="F3" s="38">
        <v>2279.38</v>
      </c>
    </row>
    <row r="4" spans="1:19" ht="15.75" thickBot="1">
      <c r="A4" s="37">
        <v>45587</v>
      </c>
      <c r="B4" s="38">
        <v>11.86</v>
      </c>
      <c r="C4" s="38">
        <v>14</v>
      </c>
      <c r="D4" s="38">
        <v>14</v>
      </c>
      <c r="E4" s="38">
        <v>11.86</v>
      </c>
      <c r="F4" s="38">
        <v>2.14</v>
      </c>
      <c r="P4" s="17" t="s">
        <v>179</v>
      </c>
      <c r="Q4" t="s">
        <v>239</v>
      </c>
      <c r="R4" t="s">
        <v>240</v>
      </c>
      <c r="S4" t="s">
        <v>241</v>
      </c>
    </row>
    <row r="5" spans="1:19" ht="15.75" thickBot="1">
      <c r="A5" s="37">
        <v>45591</v>
      </c>
      <c r="B5" s="38">
        <v>1313.56</v>
      </c>
      <c r="C5" s="38">
        <v>1550</v>
      </c>
      <c r="D5" s="38">
        <v>1550</v>
      </c>
      <c r="E5" s="38">
        <v>1313.56</v>
      </c>
      <c r="F5" s="38">
        <v>236.44</v>
      </c>
      <c r="P5" s="18" t="s">
        <v>244</v>
      </c>
      <c r="Q5" s="41">
        <v>156210.9</v>
      </c>
      <c r="R5" s="41">
        <v>184329</v>
      </c>
      <c r="S5" s="41">
        <v>28118.100000000002</v>
      </c>
    </row>
    <row r="6" spans="1:19" ht="15.75" thickBot="1">
      <c r="A6" s="37">
        <v>45592</v>
      </c>
      <c r="B6" s="38">
        <v>8898.32</v>
      </c>
      <c r="C6" s="38">
        <v>10500</v>
      </c>
      <c r="D6" s="38">
        <v>10500</v>
      </c>
      <c r="E6" s="38">
        <v>8898.32</v>
      </c>
      <c r="F6" s="38">
        <v>1601.68</v>
      </c>
      <c r="P6" s="18" t="s">
        <v>245</v>
      </c>
      <c r="Q6" s="41">
        <v>135881.36000000002</v>
      </c>
      <c r="R6" s="41">
        <v>160340</v>
      </c>
      <c r="S6" s="41">
        <v>24458.640000000003</v>
      </c>
    </row>
    <row r="7" spans="1:19" ht="15.75" thickBot="1">
      <c r="A7" s="37">
        <v>45593</v>
      </c>
      <c r="B7" s="38">
        <v>3769.5</v>
      </c>
      <c r="C7" s="38">
        <v>4448</v>
      </c>
      <c r="D7" s="38">
        <v>4448</v>
      </c>
      <c r="E7" s="38">
        <v>3769.5</v>
      </c>
      <c r="F7" s="38">
        <v>678.5</v>
      </c>
      <c r="P7" s="18" t="s">
        <v>246</v>
      </c>
      <c r="Q7" s="41">
        <v>86821.18</v>
      </c>
      <c r="R7" s="41">
        <v>102449</v>
      </c>
      <c r="S7" s="41">
        <v>15627.820000000002</v>
      </c>
    </row>
    <row r="8" spans="1:19" ht="15.75" thickBot="1">
      <c r="A8" s="37">
        <v>45596</v>
      </c>
      <c r="B8" s="38">
        <v>45883.839999999997</v>
      </c>
      <c r="C8" s="38">
        <v>54143</v>
      </c>
      <c r="D8" s="38">
        <v>54143</v>
      </c>
      <c r="E8" s="38">
        <v>45883.839999999997</v>
      </c>
      <c r="F8" s="38">
        <v>8259.16</v>
      </c>
      <c r="P8" s="18" t="s">
        <v>247</v>
      </c>
      <c r="Q8" s="41">
        <v>1610.22</v>
      </c>
      <c r="R8" s="41">
        <v>1900</v>
      </c>
      <c r="S8" s="41">
        <v>289.77999999999997</v>
      </c>
    </row>
    <row r="9" spans="1:19" ht="15.75" thickBot="1">
      <c r="A9" s="37">
        <v>45605</v>
      </c>
      <c r="B9" s="38">
        <v>2457.62</v>
      </c>
      <c r="C9" s="38">
        <v>2900</v>
      </c>
      <c r="D9" s="38">
        <v>2900</v>
      </c>
      <c r="E9" s="38">
        <v>2457.62</v>
      </c>
      <c r="F9" s="38">
        <v>442.38</v>
      </c>
      <c r="P9" s="18" t="s">
        <v>248</v>
      </c>
      <c r="Q9" s="41">
        <v>72540.7</v>
      </c>
      <c r="R9" s="41">
        <v>85598</v>
      </c>
      <c r="S9" s="41">
        <v>13057.3</v>
      </c>
    </row>
    <row r="10" spans="1:19" ht="15.75" thickBot="1">
      <c r="A10" s="37">
        <v>45613</v>
      </c>
      <c r="B10" s="38">
        <v>8474.56</v>
      </c>
      <c r="C10" s="38">
        <v>10000</v>
      </c>
      <c r="D10" s="38">
        <v>10000</v>
      </c>
      <c r="E10" s="38">
        <v>8474.56</v>
      </c>
      <c r="F10" s="38">
        <v>1525.44</v>
      </c>
      <c r="P10" s="18" t="s">
        <v>249</v>
      </c>
      <c r="Q10" s="41">
        <v>22668.58</v>
      </c>
      <c r="R10" s="41">
        <v>26749</v>
      </c>
      <c r="S10" s="41">
        <v>4080.42</v>
      </c>
    </row>
    <row r="11" spans="1:19" ht="15.75" thickBot="1">
      <c r="A11" s="37">
        <v>45626</v>
      </c>
      <c r="B11" s="38">
        <v>11736.4</v>
      </c>
      <c r="C11" s="38">
        <v>13849</v>
      </c>
      <c r="D11" s="38">
        <v>13849</v>
      </c>
      <c r="E11" s="38">
        <v>11736.4</v>
      </c>
      <c r="F11" s="38">
        <v>2112.6</v>
      </c>
      <c r="P11" s="18" t="s">
        <v>250</v>
      </c>
      <c r="Q11" s="41">
        <v>44746.58</v>
      </c>
      <c r="R11" s="41">
        <v>52801</v>
      </c>
      <c r="S11" s="41">
        <v>8054.42</v>
      </c>
    </row>
    <row r="12" spans="1:19" ht="15.75" thickBot="1">
      <c r="A12" s="37">
        <v>45635</v>
      </c>
      <c r="B12" s="38">
        <v>805.08</v>
      </c>
      <c r="C12" s="38">
        <v>950</v>
      </c>
      <c r="D12" s="38">
        <v>950</v>
      </c>
      <c r="E12" s="38">
        <v>805.08</v>
      </c>
      <c r="F12" s="38">
        <v>144.91999999999999</v>
      </c>
      <c r="P12" s="18" t="s">
        <v>180</v>
      </c>
      <c r="Q12" s="41">
        <v>520479.52</v>
      </c>
      <c r="R12" s="41">
        <v>614166</v>
      </c>
      <c r="S12" s="41">
        <v>93686.48000000001</v>
      </c>
    </row>
    <row r="13" spans="1:19" ht="15.75" thickBot="1">
      <c r="A13" s="37">
        <v>45648</v>
      </c>
      <c r="B13" s="38">
        <v>3728.8</v>
      </c>
      <c r="C13" s="38">
        <v>4400</v>
      </c>
      <c r="D13" s="38">
        <v>4400</v>
      </c>
      <c r="E13" s="38">
        <v>3728.8</v>
      </c>
      <c r="F13" s="38">
        <v>671.2</v>
      </c>
    </row>
    <row r="14" spans="1:19" ht="15.75" thickBot="1">
      <c r="A14" s="37">
        <v>45651</v>
      </c>
      <c r="B14" s="38">
        <v>2816.06</v>
      </c>
      <c r="C14" s="38">
        <v>3323</v>
      </c>
      <c r="D14" s="38">
        <v>3323</v>
      </c>
      <c r="E14" s="38">
        <v>2816.06</v>
      </c>
      <c r="F14" s="38">
        <v>506.94</v>
      </c>
    </row>
    <row r="15" spans="1:19" ht="15.75" thickBot="1">
      <c r="A15" s="37">
        <v>45652</v>
      </c>
      <c r="B15" s="38">
        <v>8308.4599999999991</v>
      </c>
      <c r="C15" s="38">
        <v>9804</v>
      </c>
      <c r="D15" s="38">
        <v>9804</v>
      </c>
      <c r="E15" s="38">
        <v>8308.4599999999991</v>
      </c>
      <c r="F15" s="38">
        <v>1495.54</v>
      </c>
    </row>
    <row r="16" spans="1:19" ht="15.75" thickBot="1">
      <c r="A16" s="37">
        <v>45654</v>
      </c>
      <c r="B16" s="38">
        <v>3347.46</v>
      </c>
      <c r="C16" s="38">
        <v>3950</v>
      </c>
      <c r="D16" s="38">
        <v>3950</v>
      </c>
      <c r="E16" s="38">
        <v>3347.46</v>
      </c>
      <c r="F16" s="38">
        <v>602.54</v>
      </c>
    </row>
    <row r="17" spans="1:6" ht="15.75" thickBot="1">
      <c r="A17" s="37">
        <v>45657</v>
      </c>
      <c r="B17" s="38">
        <v>25740.720000000001</v>
      </c>
      <c r="C17" s="38">
        <v>30374</v>
      </c>
      <c r="D17" s="38">
        <v>30374</v>
      </c>
      <c r="E17" s="38">
        <v>25740.720000000001</v>
      </c>
      <c r="F17" s="38">
        <v>4633.28</v>
      </c>
    </row>
    <row r="18" spans="1:6" ht="15.75" thickBot="1">
      <c r="A18" s="37">
        <v>45658</v>
      </c>
      <c r="B18" s="38">
        <v>1483.04</v>
      </c>
      <c r="C18" s="38">
        <v>1750</v>
      </c>
      <c r="D18" s="38">
        <v>1750</v>
      </c>
      <c r="E18" s="38">
        <v>1483.04</v>
      </c>
      <c r="F18" s="38">
        <v>266.95999999999998</v>
      </c>
    </row>
    <row r="19" spans="1:6" ht="15.75" thickBot="1">
      <c r="A19" s="37">
        <v>45660</v>
      </c>
      <c r="B19" s="38">
        <v>1313.56</v>
      </c>
      <c r="C19" s="38">
        <v>1550</v>
      </c>
      <c r="D19" s="38">
        <v>1550</v>
      </c>
      <c r="E19" s="38">
        <v>1313.56</v>
      </c>
      <c r="F19" s="38">
        <v>236.44</v>
      </c>
    </row>
    <row r="20" spans="1:6" ht="15.75" thickBot="1">
      <c r="A20" s="37">
        <v>45662</v>
      </c>
      <c r="B20" s="38">
        <v>2118.64</v>
      </c>
      <c r="C20" s="38">
        <v>2500</v>
      </c>
      <c r="D20" s="38">
        <v>2500</v>
      </c>
      <c r="E20" s="38">
        <v>2118.64</v>
      </c>
      <c r="F20" s="38">
        <v>381.36</v>
      </c>
    </row>
    <row r="21" spans="1:6" ht="15.75" thickBot="1">
      <c r="A21" s="37">
        <v>45664</v>
      </c>
      <c r="B21" s="38">
        <v>1186.44</v>
      </c>
      <c r="C21" s="38">
        <v>1400</v>
      </c>
      <c r="D21" s="38">
        <v>1400</v>
      </c>
      <c r="E21" s="38">
        <v>1186.44</v>
      </c>
      <c r="F21" s="38">
        <v>213.56</v>
      </c>
    </row>
    <row r="22" spans="1:6" ht="15.75" thickBot="1">
      <c r="A22" s="37">
        <v>45666</v>
      </c>
      <c r="B22" s="38">
        <v>10605.08</v>
      </c>
      <c r="C22" s="38">
        <v>12514</v>
      </c>
      <c r="D22" s="38">
        <v>12514</v>
      </c>
      <c r="E22" s="38">
        <v>10605.08</v>
      </c>
      <c r="F22" s="38">
        <v>1908.92</v>
      </c>
    </row>
    <row r="23" spans="1:6" ht="15.75" thickBot="1">
      <c r="A23" s="37">
        <v>45673</v>
      </c>
      <c r="B23" s="38">
        <v>1905.08</v>
      </c>
      <c r="C23" s="38">
        <v>2248</v>
      </c>
      <c r="D23" s="38">
        <v>2248</v>
      </c>
      <c r="E23" s="38">
        <v>1905.08</v>
      </c>
      <c r="F23" s="38">
        <v>342.92</v>
      </c>
    </row>
    <row r="24" spans="1:6" ht="15.75" thickBot="1">
      <c r="A24" s="37">
        <v>45677</v>
      </c>
      <c r="B24" s="38">
        <v>1398.3</v>
      </c>
      <c r="C24" s="38">
        <v>1650</v>
      </c>
      <c r="D24" s="38">
        <v>1650</v>
      </c>
      <c r="E24" s="38">
        <v>1398.3</v>
      </c>
      <c r="F24" s="38">
        <v>251.7</v>
      </c>
    </row>
    <row r="25" spans="1:6" ht="15.75" thickBot="1">
      <c r="A25" s="37">
        <v>45686</v>
      </c>
      <c r="B25" s="38">
        <v>423.72</v>
      </c>
      <c r="C25" s="38">
        <v>500</v>
      </c>
      <c r="D25" s="38">
        <v>500</v>
      </c>
      <c r="E25" s="38">
        <v>423.72</v>
      </c>
      <c r="F25" s="38">
        <v>76.28</v>
      </c>
    </row>
    <row r="26" spans="1:6" ht="15.75" thickBot="1">
      <c r="A26" s="37">
        <v>45687</v>
      </c>
      <c r="B26" s="38">
        <v>2319.42</v>
      </c>
      <c r="C26" s="38">
        <v>2737</v>
      </c>
      <c r="D26" s="38">
        <v>2737</v>
      </c>
      <c r="E26" s="38">
        <v>2319.42</v>
      </c>
      <c r="F26" s="38">
        <v>417.58</v>
      </c>
    </row>
    <row r="27" spans="1:6" ht="15.75" thickBot="1">
      <c r="A27" s="37">
        <v>45688</v>
      </c>
      <c r="B27" s="38">
        <v>133457.62</v>
      </c>
      <c r="C27" s="38">
        <v>157480</v>
      </c>
      <c r="D27" s="38">
        <v>157480</v>
      </c>
      <c r="E27" s="38">
        <v>133457.62</v>
      </c>
      <c r="F27" s="38">
        <v>24022.38</v>
      </c>
    </row>
    <row r="28" spans="1:6" ht="15.75" thickBot="1">
      <c r="A28" s="37">
        <v>45693</v>
      </c>
      <c r="B28" s="38">
        <v>3093.24</v>
      </c>
      <c r="C28" s="38">
        <v>3650</v>
      </c>
      <c r="D28" s="38">
        <v>3650</v>
      </c>
      <c r="E28" s="38">
        <v>3093.24</v>
      </c>
      <c r="F28" s="38">
        <v>556.76</v>
      </c>
    </row>
    <row r="29" spans="1:6" ht="15.75" thickBot="1">
      <c r="A29" s="37">
        <v>45701</v>
      </c>
      <c r="B29" s="38">
        <v>2118.64</v>
      </c>
      <c r="C29" s="38">
        <v>2500</v>
      </c>
      <c r="D29" s="38">
        <v>2500</v>
      </c>
      <c r="E29" s="38">
        <v>2118.64</v>
      </c>
      <c r="F29" s="38">
        <v>381.36</v>
      </c>
    </row>
    <row r="30" spans="1:6" ht="15.75" thickBot="1">
      <c r="A30" s="37">
        <v>45702</v>
      </c>
      <c r="B30" s="38">
        <v>1271.18</v>
      </c>
      <c r="C30" s="38">
        <v>1500</v>
      </c>
      <c r="D30" s="38">
        <v>1500</v>
      </c>
      <c r="E30" s="38">
        <v>1271.18</v>
      </c>
      <c r="F30" s="38">
        <v>228.82</v>
      </c>
    </row>
    <row r="31" spans="1:6" ht="15.75" thickBot="1">
      <c r="A31" s="37">
        <v>45715</v>
      </c>
      <c r="B31" s="38">
        <v>3262.7</v>
      </c>
      <c r="C31" s="38">
        <v>3850</v>
      </c>
      <c r="D31" s="38">
        <v>3850</v>
      </c>
      <c r="E31" s="38">
        <v>3262.7</v>
      </c>
      <c r="F31" s="38">
        <v>587.29999999999995</v>
      </c>
    </row>
    <row r="32" spans="1:6" ht="15.75" thickBot="1">
      <c r="A32" s="37">
        <v>45716</v>
      </c>
      <c r="B32" s="38">
        <v>126135.6</v>
      </c>
      <c r="C32" s="38">
        <v>148840</v>
      </c>
      <c r="D32" s="38">
        <v>148840</v>
      </c>
      <c r="E32" s="38">
        <v>126135.6</v>
      </c>
      <c r="F32" s="38">
        <v>22704.400000000001</v>
      </c>
    </row>
    <row r="33" spans="1:6" ht="15.75" thickBot="1">
      <c r="A33" s="37">
        <v>45726</v>
      </c>
      <c r="B33" s="38">
        <v>423.72</v>
      </c>
      <c r="C33" s="38">
        <v>500</v>
      </c>
      <c r="D33" s="38">
        <v>500</v>
      </c>
      <c r="E33" s="38">
        <v>423.72</v>
      </c>
      <c r="F33" s="38">
        <v>76.28</v>
      </c>
    </row>
    <row r="34" spans="1:6" ht="15.75" thickBot="1">
      <c r="A34" s="37">
        <v>45727</v>
      </c>
      <c r="B34" s="38">
        <v>2118.66</v>
      </c>
      <c r="C34" s="38">
        <v>2500</v>
      </c>
      <c r="D34" s="38">
        <v>2500</v>
      </c>
      <c r="E34" s="38">
        <v>2118.66</v>
      </c>
      <c r="F34" s="38">
        <v>381.34</v>
      </c>
    </row>
    <row r="35" spans="1:6" ht="15.75" thickBot="1">
      <c r="A35" s="37">
        <v>45730</v>
      </c>
      <c r="B35" s="38">
        <v>6694.9</v>
      </c>
      <c r="C35" s="38">
        <v>7900</v>
      </c>
      <c r="D35" s="38">
        <v>7900</v>
      </c>
      <c r="E35" s="38">
        <v>6694.9</v>
      </c>
      <c r="F35" s="38">
        <v>1205.0999999999999</v>
      </c>
    </row>
    <row r="36" spans="1:6" ht="15.75" thickBot="1">
      <c r="A36" s="37">
        <v>45733</v>
      </c>
      <c r="B36" s="38">
        <v>8474.6</v>
      </c>
      <c r="C36" s="38">
        <v>10000</v>
      </c>
      <c r="D36" s="38">
        <v>10000</v>
      </c>
      <c r="E36" s="38">
        <v>8474.6</v>
      </c>
      <c r="F36" s="38">
        <v>1525.4</v>
      </c>
    </row>
    <row r="37" spans="1:6" ht="15.75" thickBot="1">
      <c r="A37" s="37">
        <v>45734</v>
      </c>
      <c r="B37" s="38">
        <v>8474.6</v>
      </c>
      <c r="C37" s="38">
        <v>10000</v>
      </c>
      <c r="D37" s="38">
        <v>10000</v>
      </c>
      <c r="E37" s="38">
        <v>8474.6</v>
      </c>
      <c r="F37" s="38">
        <v>1525.4</v>
      </c>
    </row>
    <row r="38" spans="1:6" ht="15.75" thickBot="1">
      <c r="A38" s="37">
        <v>45737</v>
      </c>
      <c r="B38" s="38">
        <v>4542.3599999999997</v>
      </c>
      <c r="C38" s="38">
        <v>5360</v>
      </c>
      <c r="D38" s="38">
        <v>5360</v>
      </c>
      <c r="E38" s="38">
        <v>4542.3599999999997</v>
      </c>
      <c r="F38" s="38">
        <v>817.64</v>
      </c>
    </row>
    <row r="39" spans="1:6" ht="15.75" thickBot="1">
      <c r="A39" s="37">
        <v>45743</v>
      </c>
      <c r="B39" s="38">
        <v>7041.52</v>
      </c>
      <c r="C39" s="38">
        <v>8309</v>
      </c>
      <c r="D39" s="38">
        <v>8309</v>
      </c>
      <c r="E39" s="38">
        <v>7041.52</v>
      </c>
      <c r="F39" s="38">
        <v>1267.48</v>
      </c>
    </row>
    <row r="40" spans="1:6" ht="15.75" thickBot="1">
      <c r="A40" s="37">
        <v>45745</v>
      </c>
      <c r="B40" s="38">
        <v>3983.04</v>
      </c>
      <c r="C40" s="38">
        <v>4700</v>
      </c>
      <c r="D40" s="38">
        <v>4700</v>
      </c>
      <c r="E40" s="38">
        <v>3983.04</v>
      </c>
      <c r="F40" s="38">
        <v>716.96</v>
      </c>
    </row>
    <row r="41" spans="1:6" ht="15.75" thickBot="1">
      <c r="A41" s="37">
        <v>45746</v>
      </c>
      <c r="B41" s="38">
        <v>203.38</v>
      </c>
      <c r="C41" s="38">
        <v>240</v>
      </c>
      <c r="D41" s="38">
        <v>240</v>
      </c>
      <c r="E41" s="38">
        <v>203.38</v>
      </c>
      <c r="F41" s="38">
        <v>36.619999999999997</v>
      </c>
    </row>
    <row r="42" spans="1:6" ht="15.75" thickBot="1">
      <c r="A42" s="37">
        <v>45747</v>
      </c>
      <c r="B42" s="38">
        <v>44864.4</v>
      </c>
      <c r="C42" s="38">
        <v>52940</v>
      </c>
      <c r="D42" s="38">
        <v>52940</v>
      </c>
      <c r="E42" s="38">
        <v>44864.4</v>
      </c>
      <c r="F42" s="38">
        <v>8075.6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64BCA-1036-44E2-90E6-94C096F9CCB7}">
  <dimension ref="A1:N12"/>
  <sheetViews>
    <sheetView workbookViewId="0">
      <selection activeCell="G20" sqref="G20"/>
    </sheetView>
  </sheetViews>
  <sheetFormatPr defaultRowHeight="15"/>
  <cols>
    <col min="1" max="1" width="18.85546875" bestFit="1" customWidth="1"/>
    <col min="2" max="2" width="33.28515625" bestFit="1" customWidth="1"/>
    <col min="3" max="3" width="17.85546875" bestFit="1" customWidth="1"/>
    <col min="4" max="4" width="14.140625" bestFit="1" customWidth="1"/>
    <col min="5" max="5" width="14.28515625" bestFit="1" customWidth="1"/>
    <col min="6" max="6" width="15.85546875" bestFit="1" customWidth="1"/>
    <col min="7" max="7" width="16.7109375" bestFit="1" customWidth="1"/>
    <col min="8" max="8" width="30.42578125" bestFit="1" customWidth="1"/>
    <col min="9" max="9" width="10.28515625" bestFit="1" customWidth="1"/>
    <col min="10" max="10" width="18.85546875" bestFit="1" customWidth="1"/>
    <col min="11" max="11" width="18.7109375" bestFit="1" customWidth="1"/>
    <col min="12" max="12" width="15.85546875" bestFit="1" customWidth="1"/>
    <col min="13" max="13" width="17.28515625" bestFit="1" customWidth="1"/>
    <col min="14" max="14" width="9.85546875" bestFit="1" customWidth="1"/>
  </cols>
  <sheetData>
    <row r="1" spans="1:14">
      <c r="A1" s="20" t="s">
        <v>186</v>
      </c>
    </row>
    <row r="3" spans="1:14" s="20" customFormat="1">
      <c r="A3" s="20" t="s">
        <v>19</v>
      </c>
      <c r="B3" s="20" t="s">
        <v>20</v>
      </c>
      <c r="C3" s="20" t="s">
        <v>21</v>
      </c>
      <c r="D3" s="20" t="s">
        <v>34</v>
      </c>
      <c r="E3" s="20" t="s">
        <v>35</v>
      </c>
      <c r="F3" s="20" t="s">
        <v>178</v>
      </c>
      <c r="G3" s="20" t="s">
        <v>22</v>
      </c>
      <c r="H3" s="20" t="s">
        <v>23</v>
      </c>
      <c r="I3" s="20" t="s">
        <v>24</v>
      </c>
      <c r="J3" s="20" t="s">
        <v>25</v>
      </c>
      <c r="K3" s="20" t="s">
        <v>36</v>
      </c>
      <c r="L3" s="20" t="s">
        <v>37</v>
      </c>
      <c r="M3" s="20" t="s">
        <v>38</v>
      </c>
      <c r="N3" s="20" t="s">
        <v>39</v>
      </c>
    </row>
    <row r="4" spans="1:14" s="21" customFormat="1">
      <c r="A4" s="21" t="s">
        <v>99</v>
      </c>
      <c r="B4" s="21" t="s">
        <v>100</v>
      </c>
      <c r="C4" s="21" t="s">
        <v>171</v>
      </c>
      <c r="D4" s="21" t="s">
        <v>43</v>
      </c>
      <c r="E4" s="21" t="s">
        <v>163</v>
      </c>
      <c r="F4" s="21">
        <v>74725.34</v>
      </c>
      <c r="G4" s="21" t="s">
        <v>45</v>
      </c>
      <c r="H4" s="21" t="s">
        <v>46</v>
      </c>
      <c r="I4" s="21">
        <v>28</v>
      </c>
      <c r="J4" s="21">
        <v>58379.17</v>
      </c>
      <c r="K4" s="21">
        <v>0</v>
      </c>
      <c r="L4" s="21">
        <v>8173.08</v>
      </c>
      <c r="M4" s="21">
        <v>8173.08</v>
      </c>
      <c r="N4" s="21">
        <v>0</v>
      </c>
    </row>
    <row r="5" spans="1:14">
      <c r="A5" t="s">
        <v>99</v>
      </c>
      <c r="B5" t="s">
        <v>100</v>
      </c>
      <c r="C5" t="s">
        <v>169</v>
      </c>
      <c r="D5" t="s">
        <v>43</v>
      </c>
      <c r="E5" t="s">
        <v>167</v>
      </c>
      <c r="F5">
        <v>592</v>
      </c>
      <c r="G5" t="s">
        <v>45</v>
      </c>
      <c r="H5" t="s">
        <v>46</v>
      </c>
      <c r="I5">
        <v>28</v>
      </c>
      <c r="J5">
        <v>462.49</v>
      </c>
      <c r="K5">
        <v>0</v>
      </c>
      <c r="L5">
        <v>64.75</v>
      </c>
      <c r="M5">
        <v>64.75</v>
      </c>
      <c r="N5">
        <v>0</v>
      </c>
    </row>
    <row r="6" spans="1:14">
      <c r="A6" t="s">
        <v>99</v>
      </c>
      <c r="B6" t="s">
        <v>100</v>
      </c>
      <c r="C6" t="s">
        <v>166</v>
      </c>
      <c r="D6" t="s">
        <v>43</v>
      </c>
      <c r="E6" t="s">
        <v>167</v>
      </c>
      <c r="F6">
        <v>290.98</v>
      </c>
      <c r="G6" t="s">
        <v>45</v>
      </c>
      <c r="H6" t="s">
        <v>46</v>
      </c>
      <c r="I6">
        <v>18</v>
      </c>
      <c r="J6">
        <v>246.6</v>
      </c>
      <c r="K6">
        <v>0</v>
      </c>
      <c r="L6">
        <v>22.19</v>
      </c>
      <c r="M6">
        <v>22.19</v>
      </c>
      <c r="N6">
        <v>0</v>
      </c>
    </row>
    <row r="7" spans="1:14">
      <c r="A7" t="s">
        <v>99</v>
      </c>
      <c r="B7" t="s">
        <v>100</v>
      </c>
      <c r="C7" t="s">
        <v>162</v>
      </c>
      <c r="D7" t="s">
        <v>43</v>
      </c>
      <c r="E7" t="s">
        <v>163</v>
      </c>
      <c r="F7">
        <v>631.83000000000004</v>
      </c>
      <c r="G7" t="s">
        <v>45</v>
      </c>
      <c r="H7" t="s">
        <v>46</v>
      </c>
      <c r="I7">
        <v>18</v>
      </c>
      <c r="J7">
        <v>535.05999999999995</v>
      </c>
      <c r="K7">
        <v>0</v>
      </c>
      <c r="L7">
        <v>48.38</v>
      </c>
      <c r="M7">
        <v>48.38</v>
      </c>
      <c r="N7">
        <v>0</v>
      </c>
    </row>
    <row r="8" spans="1:14">
      <c r="A8" t="s">
        <v>99</v>
      </c>
      <c r="B8" t="s">
        <v>100</v>
      </c>
      <c r="C8" t="s">
        <v>159</v>
      </c>
      <c r="D8" t="s">
        <v>43</v>
      </c>
      <c r="E8" t="s">
        <v>160</v>
      </c>
      <c r="F8">
        <v>1591.83</v>
      </c>
      <c r="G8" t="s">
        <v>45</v>
      </c>
      <c r="H8" t="s">
        <v>46</v>
      </c>
      <c r="I8">
        <v>24</v>
      </c>
      <c r="J8">
        <v>1285.06</v>
      </c>
      <c r="K8">
        <v>0</v>
      </c>
      <c r="L8">
        <v>153.38</v>
      </c>
      <c r="M8">
        <v>153.38</v>
      </c>
      <c r="N8">
        <v>0</v>
      </c>
    </row>
    <row r="9" spans="1:14">
      <c r="A9" t="s">
        <v>99</v>
      </c>
      <c r="B9" t="s">
        <v>100</v>
      </c>
      <c r="C9" t="s">
        <v>121</v>
      </c>
      <c r="D9" t="s">
        <v>43</v>
      </c>
      <c r="E9" t="s">
        <v>122</v>
      </c>
      <c r="F9">
        <v>608.82000000000005</v>
      </c>
      <c r="G9" t="s">
        <v>45</v>
      </c>
      <c r="H9" t="s">
        <v>46</v>
      </c>
      <c r="I9">
        <v>18</v>
      </c>
      <c r="J9">
        <v>515.55999999999995</v>
      </c>
      <c r="K9">
        <v>0</v>
      </c>
      <c r="L9">
        <v>46.62</v>
      </c>
      <c r="M9">
        <v>46.62</v>
      </c>
      <c r="N9">
        <v>0</v>
      </c>
    </row>
    <row r="10" spans="1:14">
      <c r="A10" t="s">
        <v>99</v>
      </c>
      <c r="B10" t="s">
        <v>100</v>
      </c>
      <c r="C10" t="s">
        <v>116</v>
      </c>
      <c r="D10" t="s">
        <v>43</v>
      </c>
      <c r="E10" t="s">
        <v>117</v>
      </c>
      <c r="F10">
        <v>608.82000000000005</v>
      </c>
      <c r="G10" t="s">
        <v>45</v>
      </c>
      <c r="H10" t="s">
        <v>46</v>
      </c>
      <c r="I10">
        <v>18</v>
      </c>
      <c r="J10">
        <v>515.55999999999995</v>
      </c>
      <c r="K10">
        <v>0</v>
      </c>
      <c r="L10">
        <v>46.62</v>
      </c>
      <c r="M10">
        <v>46.62</v>
      </c>
      <c r="N10">
        <v>0</v>
      </c>
    </row>
    <row r="11" spans="1:14" s="21" customFormat="1">
      <c r="A11" s="21" t="s">
        <v>99</v>
      </c>
      <c r="B11" s="21" t="s">
        <v>100</v>
      </c>
      <c r="C11" s="21" t="s">
        <v>106</v>
      </c>
      <c r="D11" s="21" t="s">
        <v>43</v>
      </c>
      <c r="E11" s="21" t="s">
        <v>102</v>
      </c>
      <c r="F11" s="21">
        <v>140450.84</v>
      </c>
      <c r="G11" s="21" t="s">
        <v>45</v>
      </c>
      <c r="H11" s="21" t="s">
        <v>46</v>
      </c>
      <c r="I11" s="21">
        <v>28</v>
      </c>
      <c r="J11" s="21">
        <v>109727.22</v>
      </c>
      <c r="K11" s="21">
        <v>0</v>
      </c>
      <c r="L11" s="21">
        <v>15361.81</v>
      </c>
      <c r="M11" s="21">
        <v>15361.81</v>
      </c>
      <c r="N11" s="21">
        <v>0</v>
      </c>
    </row>
    <row r="12" spans="1:14" s="21" customFormat="1">
      <c r="A12" s="21" t="s">
        <v>99</v>
      </c>
      <c r="B12" s="21" t="s">
        <v>100</v>
      </c>
      <c r="C12" s="21" t="s">
        <v>101</v>
      </c>
      <c r="D12" s="21" t="s">
        <v>43</v>
      </c>
      <c r="E12" s="21" t="s">
        <v>102</v>
      </c>
      <c r="F12" s="21">
        <v>148449.82999999999</v>
      </c>
      <c r="G12" s="21" t="s">
        <v>45</v>
      </c>
      <c r="H12" s="21" t="s">
        <v>46</v>
      </c>
      <c r="I12" s="21">
        <v>28</v>
      </c>
      <c r="J12" s="21">
        <v>115976.43</v>
      </c>
      <c r="K12" s="21">
        <v>0</v>
      </c>
      <c r="L12" s="21">
        <v>16236.7</v>
      </c>
      <c r="M12" s="21">
        <v>16236.7</v>
      </c>
      <c r="N12" s="21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EFA19-EC12-4D7D-9B14-A6680EA35652}">
  <dimension ref="A1:O17"/>
  <sheetViews>
    <sheetView topLeftCell="B1" workbookViewId="0">
      <selection activeCell="F26" sqref="F26"/>
    </sheetView>
  </sheetViews>
  <sheetFormatPr defaultRowHeight="15"/>
  <cols>
    <col min="1" max="1" width="18.85546875" bestFit="1" customWidth="1"/>
    <col min="2" max="2" width="19" customWidth="1"/>
    <col min="3" max="3" width="17.42578125" bestFit="1" customWidth="1"/>
    <col min="4" max="4" width="14.140625" bestFit="1" customWidth="1"/>
    <col min="5" max="5" width="14.28515625" bestFit="1" customWidth="1"/>
    <col min="6" max="6" width="15.85546875" bestFit="1" customWidth="1"/>
    <col min="7" max="7" width="16.7109375" bestFit="1" customWidth="1"/>
    <col min="8" max="8" width="4.140625" customWidth="1"/>
    <col min="9" max="9" width="10.28515625" bestFit="1" customWidth="1"/>
    <col min="10" max="10" width="18.85546875" bestFit="1" customWidth="1"/>
    <col min="11" max="11" width="18.7109375" bestFit="1" customWidth="1"/>
    <col min="12" max="12" width="15.85546875" bestFit="1" customWidth="1"/>
    <col min="13" max="13" width="17.28515625" bestFit="1" customWidth="1"/>
    <col min="14" max="14" width="9.85546875" bestFit="1" customWidth="1"/>
  </cols>
  <sheetData>
    <row r="1" spans="1:15">
      <c r="A1" s="20" t="s">
        <v>187</v>
      </c>
    </row>
    <row r="3" spans="1:15">
      <c r="A3" t="s">
        <v>19</v>
      </c>
      <c r="B3" t="s">
        <v>20</v>
      </c>
      <c r="C3" t="s">
        <v>21</v>
      </c>
      <c r="D3" t="s">
        <v>34</v>
      </c>
      <c r="E3" t="s">
        <v>35</v>
      </c>
      <c r="F3" t="s">
        <v>178</v>
      </c>
      <c r="G3" t="s">
        <v>22</v>
      </c>
      <c r="H3" t="s">
        <v>23</v>
      </c>
      <c r="I3" t="s">
        <v>24</v>
      </c>
      <c r="J3" t="s">
        <v>25</v>
      </c>
      <c r="K3" t="s">
        <v>36</v>
      </c>
      <c r="L3" t="s">
        <v>37</v>
      </c>
      <c r="M3" t="s">
        <v>38</v>
      </c>
      <c r="N3" t="s">
        <v>39</v>
      </c>
    </row>
    <row r="4" spans="1:15">
      <c r="A4" s="21" t="s">
        <v>40</v>
      </c>
      <c r="B4" s="21" t="s">
        <v>41</v>
      </c>
      <c r="C4" s="21" t="s">
        <v>42</v>
      </c>
      <c r="D4" s="21" t="s">
        <v>43</v>
      </c>
      <c r="E4" s="21" t="s">
        <v>44</v>
      </c>
      <c r="F4" s="21">
        <v>173562</v>
      </c>
      <c r="G4" s="21" t="s">
        <v>45</v>
      </c>
      <c r="H4" s="21" t="s">
        <v>46</v>
      </c>
      <c r="I4" s="21">
        <v>28</v>
      </c>
      <c r="J4" s="21">
        <v>135595.32</v>
      </c>
      <c r="K4" s="21">
        <v>0</v>
      </c>
      <c r="L4" s="21">
        <v>18983.34</v>
      </c>
      <c r="M4" s="21">
        <v>18983.34</v>
      </c>
      <c r="N4" s="21">
        <v>0</v>
      </c>
      <c r="O4" s="21"/>
    </row>
    <row r="5" spans="1:15">
      <c r="A5" t="s">
        <v>40</v>
      </c>
      <c r="B5" t="s">
        <v>41</v>
      </c>
      <c r="C5" t="s">
        <v>173</v>
      </c>
      <c r="D5" t="s">
        <v>43</v>
      </c>
      <c r="E5" t="s">
        <v>174</v>
      </c>
      <c r="F5">
        <v>853.25</v>
      </c>
      <c r="G5" t="s">
        <v>45</v>
      </c>
      <c r="H5" t="s">
        <v>46</v>
      </c>
      <c r="I5">
        <v>18</v>
      </c>
      <c r="J5">
        <v>723.09</v>
      </c>
      <c r="K5">
        <v>0</v>
      </c>
      <c r="L5">
        <v>65.08</v>
      </c>
      <c r="M5">
        <v>65.08</v>
      </c>
      <c r="N5">
        <v>0</v>
      </c>
    </row>
    <row r="6" spans="1:15">
      <c r="A6" t="s">
        <v>40</v>
      </c>
      <c r="B6" t="s">
        <v>41</v>
      </c>
      <c r="C6" t="s">
        <v>152</v>
      </c>
      <c r="D6" t="s">
        <v>43</v>
      </c>
      <c r="E6" t="s">
        <v>153</v>
      </c>
      <c r="F6">
        <v>408</v>
      </c>
      <c r="G6" t="s">
        <v>45</v>
      </c>
      <c r="H6" t="s">
        <v>46</v>
      </c>
      <c r="I6">
        <v>18</v>
      </c>
      <c r="J6">
        <v>345.74</v>
      </c>
      <c r="K6">
        <v>0</v>
      </c>
      <c r="L6">
        <v>31.13</v>
      </c>
      <c r="M6">
        <v>31.13</v>
      </c>
      <c r="N6">
        <v>0</v>
      </c>
    </row>
    <row r="7" spans="1:15">
      <c r="A7" t="s">
        <v>40</v>
      </c>
      <c r="B7" t="s">
        <v>41</v>
      </c>
      <c r="C7" t="s">
        <v>149</v>
      </c>
      <c r="D7" t="s">
        <v>43</v>
      </c>
      <c r="E7" t="s">
        <v>150</v>
      </c>
      <c r="F7">
        <v>1662</v>
      </c>
      <c r="G7" t="s">
        <v>45</v>
      </c>
      <c r="H7" t="s">
        <v>46</v>
      </c>
      <c r="I7">
        <v>21</v>
      </c>
      <c r="J7">
        <v>1375.5</v>
      </c>
      <c r="K7">
        <v>0</v>
      </c>
      <c r="L7">
        <v>143.25</v>
      </c>
      <c r="M7">
        <v>143.25</v>
      </c>
      <c r="N7">
        <v>0</v>
      </c>
    </row>
    <row r="8" spans="1:15">
      <c r="A8" t="s">
        <v>40</v>
      </c>
      <c r="B8" t="s">
        <v>41</v>
      </c>
      <c r="C8" t="s">
        <v>147</v>
      </c>
      <c r="D8" t="s">
        <v>43</v>
      </c>
      <c r="E8" t="s">
        <v>144</v>
      </c>
      <c r="F8">
        <v>1982.68</v>
      </c>
      <c r="G8" t="s">
        <v>45</v>
      </c>
      <c r="H8" t="s">
        <v>46</v>
      </c>
      <c r="I8">
        <v>19</v>
      </c>
      <c r="J8">
        <v>1668.98</v>
      </c>
      <c r="K8">
        <v>0</v>
      </c>
      <c r="L8">
        <v>156.85</v>
      </c>
      <c r="M8">
        <v>156.85</v>
      </c>
      <c r="N8">
        <v>0</v>
      </c>
    </row>
    <row r="9" spans="1:15">
      <c r="A9" t="s">
        <v>40</v>
      </c>
      <c r="B9" t="s">
        <v>41</v>
      </c>
      <c r="C9" t="s">
        <v>143</v>
      </c>
      <c r="D9" t="s">
        <v>43</v>
      </c>
      <c r="E9" t="s">
        <v>144</v>
      </c>
      <c r="F9">
        <v>260</v>
      </c>
      <c r="G9" t="s">
        <v>45</v>
      </c>
      <c r="H9" t="s">
        <v>46</v>
      </c>
      <c r="I9">
        <v>28</v>
      </c>
      <c r="J9">
        <v>203.13</v>
      </c>
      <c r="K9">
        <v>0</v>
      </c>
      <c r="L9">
        <v>28.44</v>
      </c>
      <c r="M9">
        <v>28.44</v>
      </c>
      <c r="N9">
        <v>0</v>
      </c>
    </row>
    <row r="10" spans="1:15">
      <c r="A10" t="s">
        <v>40</v>
      </c>
      <c r="B10" t="s">
        <v>41</v>
      </c>
      <c r="C10" t="s">
        <v>128</v>
      </c>
      <c r="D10" t="s">
        <v>43</v>
      </c>
      <c r="E10" t="s">
        <v>115</v>
      </c>
      <c r="F10">
        <v>765.5</v>
      </c>
      <c r="G10" t="s">
        <v>45</v>
      </c>
      <c r="H10" t="s">
        <v>46</v>
      </c>
      <c r="I10">
        <v>18</v>
      </c>
      <c r="J10">
        <v>648.72</v>
      </c>
      <c r="K10">
        <v>0</v>
      </c>
      <c r="L10">
        <v>58.39</v>
      </c>
      <c r="M10">
        <v>58.39</v>
      </c>
      <c r="N10">
        <v>0</v>
      </c>
    </row>
    <row r="11" spans="1:15">
      <c r="A11" t="s">
        <v>40</v>
      </c>
      <c r="B11" t="s">
        <v>41</v>
      </c>
      <c r="C11" t="s">
        <v>124</v>
      </c>
      <c r="D11" t="s">
        <v>43</v>
      </c>
      <c r="E11" t="s">
        <v>125</v>
      </c>
      <c r="F11">
        <v>634.29999999999995</v>
      </c>
      <c r="G11" t="s">
        <v>45</v>
      </c>
      <c r="H11" t="s">
        <v>46</v>
      </c>
      <c r="I11">
        <v>22</v>
      </c>
      <c r="J11">
        <v>519.66</v>
      </c>
      <c r="K11">
        <v>0</v>
      </c>
      <c r="L11">
        <v>57.32</v>
      </c>
      <c r="M11">
        <v>57.32</v>
      </c>
      <c r="N11">
        <v>0</v>
      </c>
    </row>
    <row r="12" spans="1:15">
      <c r="A12" t="s">
        <v>40</v>
      </c>
      <c r="B12" t="s">
        <v>41</v>
      </c>
      <c r="C12" t="s">
        <v>81</v>
      </c>
      <c r="D12" t="s">
        <v>43</v>
      </c>
      <c r="E12" t="s">
        <v>82</v>
      </c>
      <c r="F12">
        <v>1127</v>
      </c>
      <c r="G12" t="s">
        <v>45</v>
      </c>
      <c r="H12" t="s">
        <v>46</v>
      </c>
      <c r="I12">
        <v>18</v>
      </c>
      <c r="J12">
        <v>955.08</v>
      </c>
      <c r="K12">
        <v>0</v>
      </c>
      <c r="L12">
        <v>85.96</v>
      </c>
      <c r="M12">
        <v>85.96</v>
      </c>
      <c r="N12">
        <v>0</v>
      </c>
    </row>
    <row r="13" spans="1:15">
      <c r="A13" t="s">
        <v>40</v>
      </c>
      <c r="B13" t="s">
        <v>41</v>
      </c>
      <c r="C13" t="s">
        <v>86</v>
      </c>
      <c r="D13" t="s">
        <v>43</v>
      </c>
      <c r="E13" t="s">
        <v>87</v>
      </c>
      <c r="F13">
        <v>1086</v>
      </c>
      <c r="G13" t="s">
        <v>45</v>
      </c>
      <c r="H13" t="s">
        <v>46</v>
      </c>
      <c r="I13">
        <v>18</v>
      </c>
      <c r="J13">
        <v>920.34</v>
      </c>
      <c r="K13">
        <v>0</v>
      </c>
      <c r="L13">
        <v>82.83</v>
      </c>
      <c r="M13">
        <v>82.83</v>
      </c>
      <c r="N13">
        <v>0</v>
      </c>
    </row>
    <row r="14" spans="1:15">
      <c r="A14" s="21" t="s">
        <v>40</v>
      </c>
      <c r="B14" s="21" t="s">
        <v>41</v>
      </c>
      <c r="C14" s="21" t="s">
        <v>89</v>
      </c>
      <c r="D14" s="21" t="s">
        <v>43</v>
      </c>
      <c r="E14" s="21" t="s">
        <v>90</v>
      </c>
      <c r="F14" s="21">
        <v>169656</v>
      </c>
      <c r="G14" s="21" t="s">
        <v>45</v>
      </c>
      <c r="H14" s="21" t="s">
        <v>46</v>
      </c>
      <c r="I14" s="21">
        <v>28</v>
      </c>
      <c r="J14" s="21">
        <v>132543.76</v>
      </c>
      <c r="K14" s="21">
        <v>0</v>
      </c>
      <c r="L14" s="21">
        <v>18556.12</v>
      </c>
      <c r="M14" s="21">
        <v>18556.12</v>
      </c>
      <c r="N14" s="21">
        <v>0</v>
      </c>
    </row>
    <row r="15" spans="1:15">
      <c r="A15" s="21" t="s">
        <v>40</v>
      </c>
      <c r="B15" s="21" t="s">
        <v>41</v>
      </c>
      <c r="C15" s="21" t="s">
        <v>94</v>
      </c>
      <c r="D15" s="21" t="s">
        <v>43</v>
      </c>
      <c r="E15" s="21" t="s">
        <v>93</v>
      </c>
      <c r="F15" s="21">
        <v>198500</v>
      </c>
      <c r="G15" s="21" t="s">
        <v>45</v>
      </c>
      <c r="H15" s="21" t="s">
        <v>46</v>
      </c>
      <c r="I15" s="21">
        <v>28</v>
      </c>
      <c r="J15" s="21">
        <v>151526.72</v>
      </c>
      <c r="K15" s="21">
        <v>0</v>
      </c>
      <c r="L15" s="21">
        <v>21213.74</v>
      </c>
      <c r="M15" s="21">
        <v>21213.74</v>
      </c>
      <c r="N15" s="21">
        <v>4545.8</v>
      </c>
    </row>
    <row r="16" spans="1:15">
      <c r="A16" t="s">
        <v>40</v>
      </c>
      <c r="B16" t="s">
        <v>41</v>
      </c>
      <c r="C16" t="s">
        <v>97</v>
      </c>
      <c r="D16" t="s">
        <v>43</v>
      </c>
      <c r="E16" t="s">
        <v>58</v>
      </c>
      <c r="F16">
        <v>1139</v>
      </c>
      <c r="G16" t="s">
        <v>45</v>
      </c>
      <c r="H16" t="s">
        <v>46</v>
      </c>
      <c r="I16">
        <v>18</v>
      </c>
      <c r="J16">
        <v>965.24</v>
      </c>
      <c r="K16">
        <v>0</v>
      </c>
      <c r="L16">
        <v>86.88</v>
      </c>
      <c r="M16">
        <v>86.88</v>
      </c>
      <c r="N16">
        <v>0</v>
      </c>
    </row>
    <row r="17" spans="1:14">
      <c r="A17" t="s">
        <v>40</v>
      </c>
      <c r="B17" t="s">
        <v>41</v>
      </c>
      <c r="C17" t="s">
        <v>108</v>
      </c>
      <c r="D17" t="s">
        <v>43</v>
      </c>
      <c r="E17" t="s">
        <v>109</v>
      </c>
      <c r="F17">
        <v>765.5</v>
      </c>
      <c r="G17" t="s">
        <v>45</v>
      </c>
      <c r="H17" t="s">
        <v>46</v>
      </c>
      <c r="I17">
        <v>18</v>
      </c>
      <c r="J17">
        <v>648.72</v>
      </c>
      <c r="K17">
        <v>0</v>
      </c>
      <c r="L17">
        <v>58.39</v>
      </c>
      <c r="M17">
        <v>58.39</v>
      </c>
      <c r="N17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79C7A-D70C-4B78-A18F-3362ED174B6B}">
  <sheetPr filterMode="1"/>
  <dimension ref="A1:AD40"/>
  <sheetViews>
    <sheetView tabSelected="1" workbookViewId="0">
      <selection activeCell="D57" sqref="D57"/>
    </sheetView>
  </sheetViews>
  <sheetFormatPr defaultRowHeight="15"/>
  <cols>
    <col min="1" max="1" width="17.7109375" bestFit="1" customWidth="1"/>
    <col min="2" max="2" width="42.140625" customWidth="1"/>
    <col min="3" max="3" width="17.85546875" bestFit="1" customWidth="1"/>
    <col min="4" max="4" width="10.5703125" bestFit="1" customWidth="1"/>
    <col min="5" max="5" width="10.85546875" bestFit="1" customWidth="1"/>
    <col min="6" max="6" width="14" bestFit="1" customWidth="1"/>
    <col min="9" max="9" width="9.5703125" bestFit="1" customWidth="1"/>
    <col min="10" max="10" width="15.140625" bestFit="1" customWidth="1"/>
    <col min="15" max="15" width="0" hidden="1" customWidth="1"/>
    <col min="16" max="16" width="13" hidden="1" customWidth="1"/>
    <col min="17" max="23" width="0" hidden="1" customWidth="1"/>
    <col min="25" max="25" width="58.85546875" bestFit="1" customWidth="1"/>
    <col min="26" max="26" width="20.28515625" bestFit="1" customWidth="1"/>
    <col min="27" max="27" width="23.42578125" bestFit="1" customWidth="1"/>
    <col min="28" max="28" width="23.28515625" bestFit="1" customWidth="1"/>
    <col min="29" max="29" width="20.28515625" bestFit="1" customWidth="1"/>
    <col min="30" max="30" width="21.85546875" bestFit="1" customWidth="1"/>
  </cols>
  <sheetData>
    <row r="1" spans="1:30" s="16" customFormat="1">
      <c r="A1" s="14" t="s">
        <v>19</v>
      </c>
      <c r="B1" s="14" t="s">
        <v>20</v>
      </c>
      <c r="C1" s="14" t="s">
        <v>21</v>
      </c>
      <c r="D1" s="15" t="s">
        <v>34</v>
      </c>
      <c r="E1" s="15" t="s">
        <v>35</v>
      </c>
      <c r="F1" s="14" t="s">
        <v>178</v>
      </c>
      <c r="G1" s="14" t="s">
        <v>22</v>
      </c>
      <c r="H1" s="14" t="s">
        <v>23</v>
      </c>
      <c r="I1" s="14" t="s">
        <v>24</v>
      </c>
      <c r="J1" s="14" t="s">
        <v>25</v>
      </c>
      <c r="K1" s="15" t="s">
        <v>36</v>
      </c>
      <c r="L1" s="15" t="s">
        <v>37</v>
      </c>
      <c r="M1" s="15" t="s">
        <v>38</v>
      </c>
      <c r="N1" s="15" t="s">
        <v>39</v>
      </c>
      <c r="O1" s="14" t="s">
        <v>26</v>
      </c>
      <c r="P1" s="14" t="s">
        <v>27</v>
      </c>
      <c r="Q1" s="14" t="s">
        <v>28</v>
      </c>
      <c r="R1" s="14" t="s">
        <v>29</v>
      </c>
      <c r="S1" s="14" t="s">
        <v>30</v>
      </c>
      <c r="T1" s="14" t="s">
        <v>31</v>
      </c>
      <c r="U1" s="14" t="s">
        <v>32</v>
      </c>
      <c r="V1" s="14" t="s">
        <v>33</v>
      </c>
    </row>
    <row r="2" spans="1:30" hidden="1">
      <c r="A2" s="7" t="s">
        <v>40</v>
      </c>
      <c r="B2" s="7" t="s">
        <v>41</v>
      </c>
      <c r="C2" s="7" t="s">
        <v>42</v>
      </c>
      <c r="D2" s="7" t="s">
        <v>43</v>
      </c>
      <c r="E2" s="7" t="s">
        <v>44</v>
      </c>
      <c r="F2" s="8">
        <v>173562</v>
      </c>
      <c r="G2" s="7" t="s">
        <v>45</v>
      </c>
      <c r="H2" s="9" t="s">
        <v>46</v>
      </c>
      <c r="I2" s="10">
        <v>28</v>
      </c>
      <c r="J2" s="8">
        <v>135595.32</v>
      </c>
      <c r="K2" s="8">
        <v>0</v>
      </c>
      <c r="L2" s="8">
        <v>18983.34</v>
      </c>
      <c r="M2" s="8">
        <v>18983.34</v>
      </c>
      <c r="N2" s="8">
        <v>0</v>
      </c>
      <c r="O2" s="7" t="s">
        <v>47</v>
      </c>
      <c r="P2" s="7" t="s">
        <v>48</v>
      </c>
      <c r="Q2" s="9" t="s">
        <v>49</v>
      </c>
      <c r="R2" s="7" t="s">
        <v>50</v>
      </c>
      <c r="S2" s="10" t="s">
        <v>51</v>
      </c>
      <c r="T2" s="12" t="s">
        <v>52</v>
      </c>
      <c r="U2" s="12" t="s">
        <v>53</v>
      </c>
      <c r="V2" s="12" t="s">
        <v>44</v>
      </c>
    </row>
    <row r="3" spans="1:30" hidden="1">
      <c r="A3" s="7" t="s">
        <v>40</v>
      </c>
      <c r="B3" s="7" t="s">
        <v>41</v>
      </c>
      <c r="C3" s="7" t="s">
        <v>42</v>
      </c>
      <c r="D3" s="7" t="s">
        <v>43</v>
      </c>
      <c r="E3" s="7" t="s">
        <v>44</v>
      </c>
      <c r="F3" s="8">
        <v>173562</v>
      </c>
      <c r="G3" s="7" t="s">
        <v>45</v>
      </c>
      <c r="H3" s="9" t="s">
        <v>46</v>
      </c>
      <c r="I3" s="10">
        <v>0</v>
      </c>
      <c r="J3" s="8">
        <v>0</v>
      </c>
      <c r="K3" s="8">
        <v>0</v>
      </c>
      <c r="L3" s="8">
        <v>0</v>
      </c>
      <c r="M3" s="8">
        <v>0</v>
      </c>
      <c r="N3" s="8">
        <v>0</v>
      </c>
      <c r="O3" s="7" t="s">
        <v>47</v>
      </c>
      <c r="P3" s="7" t="s">
        <v>48</v>
      </c>
      <c r="Q3" s="9" t="s">
        <v>49</v>
      </c>
      <c r="R3" s="7" t="s">
        <v>50</v>
      </c>
      <c r="S3" s="10" t="s">
        <v>51</v>
      </c>
      <c r="T3" s="12" t="s">
        <v>52</v>
      </c>
      <c r="U3" s="12" t="s">
        <v>53</v>
      </c>
      <c r="V3" s="12" t="s">
        <v>44</v>
      </c>
    </row>
    <row r="4" spans="1:30" hidden="1">
      <c r="A4" s="7" t="s">
        <v>54</v>
      </c>
      <c r="B4" s="7" t="s">
        <v>55</v>
      </c>
      <c r="C4" s="7" t="s">
        <v>56</v>
      </c>
      <c r="D4" s="7" t="s">
        <v>43</v>
      </c>
      <c r="E4" s="7" t="s">
        <v>57</v>
      </c>
      <c r="F4" s="8">
        <v>411.82</v>
      </c>
      <c r="G4" s="7" t="s">
        <v>45</v>
      </c>
      <c r="H4" s="9" t="s">
        <v>46</v>
      </c>
      <c r="I4" s="10">
        <v>18</v>
      </c>
      <c r="J4" s="8">
        <v>349</v>
      </c>
      <c r="K4" s="8">
        <v>0</v>
      </c>
      <c r="L4" s="8">
        <v>31.41</v>
      </c>
      <c r="M4" s="8">
        <v>31.41</v>
      </c>
      <c r="N4" s="8">
        <v>0</v>
      </c>
      <c r="O4" s="7" t="s">
        <v>47</v>
      </c>
      <c r="P4" s="7" t="s">
        <v>58</v>
      </c>
      <c r="Q4" s="9" t="s">
        <v>49</v>
      </c>
      <c r="R4" s="7" t="s">
        <v>50</v>
      </c>
      <c r="S4" s="10" t="s">
        <v>51</v>
      </c>
      <c r="T4" s="12" t="s">
        <v>50</v>
      </c>
      <c r="U4" s="12" t="s">
        <v>50</v>
      </c>
      <c r="V4" s="12" t="s">
        <v>50</v>
      </c>
    </row>
    <row r="5" spans="1:30" hidden="1">
      <c r="A5" s="7" t="s">
        <v>59</v>
      </c>
      <c r="B5" s="7" t="s">
        <v>60</v>
      </c>
      <c r="C5" s="7" t="s">
        <v>61</v>
      </c>
      <c r="D5" s="7" t="s">
        <v>43</v>
      </c>
      <c r="E5" s="7" t="s">
        <v>62</v>
      </c>
      <c r="F5" s="8">
        <v>8450</v>
      </c>
      <c r="G5" s="7" t="s">
        <v>45</v>
      </c>
      <c r="H5" s="9" t="s">
        <v>46</v>
      </c>
      <c r="I5" s="10">
        <v>18</v>
      </c>
      <c r="J5" s="8">
        <v>472.87</v>
      </c>
      <c r="K5" s="8">
        <v>0</v>
      </c>
      <c r="L5" s="8">
        <v>42.56</v>
      </c>
      <c r="M5" s="8">
        <v>42.56</v>
      </c>
      <c r="N5" s="8">
        <v>0</v>
      </c>
      <c r="O5" s="7" t="s">
        <v>47</v>
      </c>
      <c r="P5" s="7" t="s">
        <v>63</v>
      </c>
      <c r="Q5" s="9" t="s">
        <v>49</v>
      </c>
      <c r="R5" s="7" t="s">
        <v>50</v>
      </c>
      <c r="S5" s="10" t="s">
        <v>51</v>
      </c>
      <c r="T5" s="12" t="s">
        <v>50</v>
      </c>
      <c r="U5" s="12" t="s">
        <v>50</v>
      </c>
      <c r="V5" s="12" t="s">
        <v>50</v>
      </c>
    </row>
    <row r="6" spans="1:30" hidden="1">
      <c r="A6" s="7" t="s">
        <v>59</v>
      </c>
      <c r="B6" s="7" t="s">
        <v>60</v>
      </c>
      <c r="C6" s="7" t="s">
        <v>61</v>
      </c>
      <c r="D6" s="7" t="s">
        <v>43</v>
      </c>
      <c r="E6" s="7" t="s">
        <v>62</v>
      </c>
      <c r="F6" s="8">
        <v>8450</v>
      </c>
      <c r="G6" s="7" t="s">
        <v>45</v>
      </c>
      <c r="H6" s="9" t="s">
        <v>46</v>
      </c>
      <c r="I6" s="10">
        <v>28</v>
      </c>
      <c r="J6" s="8">
        <v>6165.66</v>
      </c>
      <c r="K6" s="8">
        <v>0</v>
      </c>
      <c r="L6" s="8">
        <v>863.2</v>
      </c>
      <c r="M6" s="8">
        <v>863.2</v>
      </c>
      <c r="N6" s="8">
        <v>0</v>
      </c>
      <c r="O6" s="7" t="s">
        <v>47</v>
      </c>
      <c r="P6" s="7" t="s">
        <v>63</v>
      </c>
      <c r="Q6" s="9" t="s">
        <v>49</v>
      </c>
      <c r="R6" s="7" t="s">
        <v>50</v>
      </c>
      <c r="S6" s="10" t="s">
        <v>51</v>
      </c>
      <c r="T6" s="12" t="s">
        <v>50</v>
      </c>
      <c r="U6" s="12" t="s">
        <v>50</v>
      </c>
      <c r="V6" s="12" t="s">
        <v>50</v>
      </c>
    </row>
    <row r="7" spans="1:30" hidden="1">
      <c r="A7" s="7" t="s">
        <v>64</v>
      </c>
      <c r="B7" s="7" t="s">
        <v>65</v>
      </c>
      <c r="C7" s="7" t="s">
        <v>66</v>
      </c>
      <c r="D7" s="7" t="s">
        <v>43</v>
      </c>
      <c r="E7" s="7" t="s">
        <v>67</v>
      </c>
      <c r="F7" s="8">
        <v>2600</v>
      </c>
      <c r="G7" s="7" t="s">
        <v>45</v>
      </c>
      <c r="H7" s="9" t="s">
        <v>46</v>
      </c>
      <c r="I7" s="10">
        <v>28</v>
      </c>
      <c r="J7" s="8">
        <v>2031.25</v>
      </c>
      <c r="K7" s="8">
        <v>0</v>
      </c>
      <c r="L7" s="8">
        <v>284.38</v>
      </c>
      <c r="M7" s="8">
        <v>284.38</v>
      </c>
      <c r="N7" s="8">
        <v>0</v>
      </c>
      <c r="O7" s="7" t="s">
        <v>68</v>
      </c>
      <c r="P7" s="7" t="s">
        <v>69</v>
      </c>
      <c r="Q7" s="9" t="s">
        <v>49</v>
      </c>
      <c r="R7" s="7" t="s">
        <v>50</v>
      </c>
      <c r="S7" s="10" t="s">
        <v>51</v>
      </c>
      <c r="T7" s="12" t="s">
        <v>50</v>
      </c>
      <c r="U7" s="12" t="s">
        <v>50</v>
      </c>
      <c r="V7" s="12" t="s">
        <v>50</v>
      </c>
      <c r="Y7" s="17" t="s">
        <v>179</v>
      </c>
      <c r="Z7" t="s">
        <v>181</v>
      </c>
      <c r="AA7" t="s">
        <v>182</v>
      </c>
      <c r="AB7" t="s">
        <v>183</v>
      </c>
      <c r="AC7" t="s">
        <v>184</v>
      </c>
      <c r="AD7" t="s">
        <v>185</v>
      </c>
    </row>
    <row r="8" spans="1:30" hidden="1">
      <c r="A8" s="7" t="s">
        <v>70</v>
      </c>
      <c r="B8" s="7" t="s">
        <v>71</v>
      </c>
      <c r="C8" s="7" t="s">
        <v>72</v>
      </c>
      <c r="D8" s="7" t="s">
        <v>43</v>
      </c>
      <c r="E8" s="7" t="s">
        <v>73</v>
      </c>
      <c r="F8" s="8">
        <v>1600</v>
      </c>
      <c r="G8" s="7" t="s">
        <v>45</v>
      </c>
      <c r="H8" s="9" t="s">
        <v>46</v>
      </c>
      <c r="I8" s="10">
        <v>28</v>
      </c>
      <c r="J8" s="8">
        <v>1250</v>
      </c>
      <c r="K8" s="8">
        <v>0</v>
      </c>
      <c r="L8" s="8">
        <v>175</v>
      </c>
      <c r="M8" s="8">
        <v>175</v>
      </c>
      <c r="N8" s="8">
        <v>0</v>
      </c>
      <c r="O8" s="7" t="s">
        <v>68</v>
      </c>
      <c r="P8" s="7" t="s">
        <v>69</v>
      </c>
      <c r="Q8" s="9" t="s">
        <v>49</v>
      </c>
      <c r="R8" s="7" t="s">
        <v>50</v>
      </c>
      <c r="S8" s="10" t="s">
        <v>51</v>
      </c>
      <c r="T8" s="12" t="s">
        <v>50</v>
      </c>
      <c r="U8" s="12" t="s">
        <v>50</v>
      </c>
      <c r="V8" s="12" t="s">
        <v>50</v>
      </c>
      <c r="Y8" s="18" t="s">
        <v>131</v>
      </c>
      <c r="Z8" s="19">
        <v>23761</v>
      </c>
      <c r="AA8" s="19">
        <v>20136</v>
      </c>
      <c r="AB8" s="19">
        <v>0</v>
      </c>
      <c r="AC8" s="19">
        <v>1812.5</v>
      </c>
      <c r="AD8" s="19">
        <v>1812.5</v>
      </c>
    </row>
    <row r="9" spans="1:30" hidden="1">
      <c r="A9" s="7" t="s">
        <v>74</v>
      </c>
      <c r="B9" s="7" t="s">
        <v>75</v>
      </c>
      <c r="C9" s="7" t="s">
        <v>76</v>
      </c>
      <c r="D9" s="7" t="s">
        <v>43</v>
      </c>
      <c r="E9" s="7" t="s">
        <v>77</v>
      </c>
      <c r="F9" s="8">
        <v>875.05</v>
      </c>
      <c r="G9" s="7" t="s">
        <v>45</v>
      </c>
      <c r="H9" s="9" t="s">
        <v>46</v>
      </c>
      <c r="I9" s="10">
        <v>18</v>
      </c>
      <c r="J9" s="8">
        <v>521.21</v>
      </c>
      <c r="K9" s="8">
        <v>0</v>
      </c>
      <c r="L9" s="8">
        <v>46.92</v>
      </c>
      <c r="M9" s="8">
        <v>46.92</v>
      </c>
      <c r="N9" s="8">
        <v>0</v>
      </c>
      <c r="O9" s="7" t="s">
        <v>78</v>
      </c>
      <c r="P9" s="7" t="s">
        <v>79</v>
      </c>
      <c r="Q9" s="9" t="s">
        <v>49</v>
      </c>
      <c r="R9" s="7" t="s">
        <v>50</v>
      </c>
      <c r="S9" s="10" t="s">
        <v>51</v>
      </c>
      <c r="T9" s="12" t="s">
        <v>52</v>
      </c>
      <c r="U9" s="12" t="s">
        <v>80</v>
      </c>
      <c r="V9" s="12" t="s">
        <v>77</v>
      </c>
      <c r="Y9" s="18" t="s">
        <v>75</v>
      </c>
      <c r="Z9" s="19">
        <v>1750.1</v>
      </c>
      <c r="AA9" s="19">
        <v>724.33</v>
      </c>
      <c r="AB9" s="19">
        <v>0</v>
      </c>
      <c r="AC9" s="19">
        <v>75.36</v>
      </c>
      <c r="AD9" s="19">
        <v>75.36</v>
      </c>
    </row>
    <row r="10" spans="1:30" hidden="1">
      <c r="A10" s="7" t="s">
        <v>74</v>
      </c>
      <c r="B10" s="7" t="s">
        <v>75</v>
      </c>
      <c r="C10" s="7" t="s">
        <v>76</v>
      </c>
      <c r="D10" s="7" t="s">
        <v>43</v>
      </c>
      <c r="E10" s="7" t="s">
        <v>77</v>
      </c>
      <c r="F10" s="8">
        <v>875.05</v>
      </c>
      <c r="G10" s="7" t="s">
        <v>45</v>
      </c>
      <c r="H10" s="9" t="s">
        <v>46</v>
      </c>
      <c r="I10" s="10">
        <v>28</v>
      </c>
      <c r="J10" s="8">
        <v>203.12</v>
      </c>
      <c r="K10" s="8">
        <v>0</v>
      </c>
      <c r="L10" s="8">
        <v>28.44</v>
      </c>
      <c r="M10" s="8">
        <v>28.44</v>
      </c>
      <c r="N10" s="8">
        <v>0</v>
      </c>
      <c r="O10" s="7" t="s">
        <v>78</v>
      </c>
      <c r="P10" s="7" t="s">
        <v>79</v>
      </c>
      <c r="Q10" s="9" t="s">
        <v>49</v>
      </c>
      <c r="R10" s="7" t="s">
        <v>50</v>
      </c>
      <c r="S10" s="10" t="s">
        <v>51</v>
      </c>
      <c r="T10" s="12" t="s">
        <v>52</v>
      </c>
      <c r="U10" s="12" t="s">
        <v>80</v>
      </c>
      <c r="V10" s="12" t="s">
        <v>77</v>
      </c>
      <c r="Y10" s="18" t="s">
        <v>60</v>
      </c>
      <c r="Z10" s="19">
        <v>16900</v>
      </c>
      <c r="AA10" s="19">
        <v>6638.53</v>
      </c>
      <c r="AB10" s="19">
        <v>0</v>
      </c>
      <c r="AC10" s="19">
        <v>905.76</v>
      </c>
      <c r="AD10" s="19">
        <v>905.76</v>
      </c>
    </row>
    <row r="11" spans="1:30" hidden="1">
      <c r="A11" s="7" t="s">
        <v>40</v>
      </c>
      <c r="B11" s="7" t="s">
        <v>41</v>
      </c>
      <c r="C11" s="7" t="s">
        <v>81</v>
      </c>
      <c r="D11" s="7" t="s">
        <v>43</v>
      </c>
      <c r="E11" s="7" t="s">
        <v>82</v>
      </c>
      <c r="F11" s="8">
        <v>1127</v>
      </c>
      <c r="G11" s="7" t="s">
        <v>45</v>
      </c>
      <c r="H11" s="9" t="s">
        <v>46</v>
      </c>
      <c r="I11" s="10">
        <v>18</v>
      </c>
      <c r="J11" s="8">
        <v>955.08</v>
      </c>
      <c r="K11" s="8">
        <v>0</v>
      </c>
      <c r="L11" s="8">
        <v>85.96</v>
      </c>
      <c r="M11" s="8">
        <v>85.96</v>
      </c>
      <c r="N11" s="8">
        <v>0</v>
      </c>
      <c r="O11" s="7" t="s">
        <v>83</v>
      </c>
      <c r="P11" s="7" t="s">
        <v>84</v>
      </c>
      <c r="Q11" s="9" t="s">
        <v>49</v>
      </c>
      <c r="R11" s="7" t="s">
        <v>50</v>
      </c>
      <c r="S11" s="10" t="s">
        <v>51</v>
      </c>
      <c r="T11" s="12" t="s">
        <v>52</v>
      </c>
      <c r="U11" s="12" t="s">
        <v>85</v>
      </c>
      <c r="V11" s="12" t="s">
        <v>82</v>
      </c>
      <c r="Y11" s="18" t="s">
        <v>65</v>
      </c>
      <c r="Z11" s="19">
        <v>2600</v>
      </c>
      <c r="AA11" s="19">
        <v>2031.25</v>
      </c>
      <c r="AB11" s="19">
        <v>0</v>
      </c>
      <c r="AC11" s="19">
        <v>284.38</v>
      </c>
      <c r="AD11" s="19">
        <v>284.38</v>
      </c>
    </row>
    <row r="12" spans="1:30" hidden="1">
      <c r="A12" s="7" t="s">
        <v>40</v>
      </c>
      <c r="B12" s="7" t="s">
        <v>41</v>
      </c>
      <c r="C12" s="7" t="s">
        <v>86</v>
      </c>
      <c r="D12" s="7" t="s">
        <v>43</v>
      </c>
      <c r="E12" s="7" t="s">
        <v>87</v>
      </c>
      <c r="F12" s="8">
        <v>1086</v>
      </c>
      <c r="G12" s="7" t="s">
        <v>45</v>
      </c>
      <c r="H12" s="9" t="s">
        <v>46</v>
      </c>
      <c r="I12" s="10">
        <v>18</v>
      </c>
      <c r="J12" s="8">
        <v>920.34</v>
      </c>
      <c r="K12" s="8">
        <v>0</v>
      </c>
      <c r="L12" s="8">
        <v>82.83</v>
      </c>
      <c r="M12" s="8">
        <v>82.83</v>
      </c>
      <c r="N12" s="8">
        <v>0</v>
      </c>
      <c r="O12" s="7" t="s">
        <v>83</v>
      </c>
      <c r="P12" s="7" t="s">
        <v>84</v>
      </c>
      <c r="Q12" s="9" t="s">
        <v>49</v>
      </c>
      <c r="R12" s="7" t="s">
        <v>50</v>
      </c>
      <c r="S12" s="10" t="s">
        <v>51</v>
      </c>
      <c r="T12" s="12" t="s">
        <v>52</v>
      </c>
      <c r="U12" s="12" t="s">
        <v>88</v>
      </c>
      <c r="V12" s="12" t="s">
        <v>87</v>
      </c>
      <c r="Y12" s="18" t="s">
        <v>100</v>
      </c>
      <c r="Z12" s="19">
        <v>367950.29000000004</v>
      </c>
      <c r="AA12" s="19">
        <v>287643.14999999997</v>
      </c>
      <c r="AB12" s="19">
        <v>0</v>
      </c>
      <c r="AC12" s="19">
        <v>40153.53</v>
      </c>
      <c r="AD12" s="19">
        <v>40153.53</v>
      </c>
    </row>
    <row r="13" spans="1:30" hidden="1">
      <c r="A13" s="7" t="s">
        <v>40</v>
      </c>
      <c r="B13" s="7" t="s">
        <v>41</v>
      </c>
      <c r="C13" s="7" t="s">
        <v>89</v>
      </c>
      <c r="D13" s="7" t="s">
        <v>43</v>
      </c>
      <c r="E13" s="7" t="s">
        <v>90</v>
      </c>
      <c r="F13" s="8">
        <v>169656</v>
      </c>
      <c r="G13" s="7" t="s">
        <v>45</v>
      </c>
      <c r="H13" s="9" t="s">
        <v>46</v>
      </c>
      <c r="I13" s="10">
        <v>28</v>
      </c>
      <c r="J13" s="8">
        <v>132543.76</v>
      </c>
      <c r="K13" s="8">
        <v>0</v>
      </c>
      <c r="L13" s="8">
        <v>18556.12</v>
      </c>
      <c r="M13" s="8">
        <v>18556.12</v>
      </c>
      <c r="N13" s="8">
        <v>0</v>
      </c>
      <c r="O13" s="7" t="s">
        <v>78</v>
      </c>
      <c r="P13" s="7" t="s">
        <v>91</v>
      </c>
      <c r="Q13" s="9" t="s">
        <v>49</v>
      </c>
      <c r="R13" s="7" t="s">
        <v>50</v>
      </c>
      <c r="S13" s="10" t="s">
        <v>51</v>
      </c>
      <c r="T13" s="12" t="s">
        <v>52</v>
      </c>
      <c r="U13" s="12" t="s">
        <v>92</v>
      </c>
      <c r="V13" s="12" t="s">
        <v>93</v>
      </c>
      <c r="Y13" s="18" t="s">
        <v>71</v>
      </c>
      <c r="Z13" s="19">
        <v>1600</v>
      </c>
      <c r="AA13" s="19">
        <v>1250</v>
      </c>
      <c r="AB13" s="19">
        <v>0</v>
      </c>
      <c r="AC13" s="19">
        <v>175</v>
      </c>
      <c r="AD13" s="19">
        <v>175</v>
      </c>
    </row>
    <row r="14" spans="1:30" hidden="1">
      <c r="A14" s="7" t="s">
        <v>40</v>
      </c>
      <c r="B14" s="7" t="s">
        <v>41</v>
      </c>
      <c r="C14" s="7" t="s">
        <v>89</v>
      </c>
      <c r="D14" s="7" t="s">
        <v>43</v>
      </c>
      <c r="E14" s="7" t="s">
        <v>90</v>
      </c>
      <c r="F14" s="8">
        <v>169656</v>
      </c>
      <c r="G14" s="7" t="s">
        <v>45</v>
      </c>
      <c r="H14" s="9" t="s">
        <v>46</v>
      </c>
      <c r="I14" s="10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7" t="s">
        <v>78</v>
      </c>
      <c r="P14" s="7" t="s">
        <v>91</v>
      </c>
      <c r="Q14" s="9" t="s">
        <v>49</v>
      </c>
      <c r="R14" s="7" t="s">
        <v>50</v>
      </c>
      <c r="S14" s="10" t="s">
        <v>51</v>
      </c>
      <c r="T14" s="12" t="s">
        <v>52</v>
      </c>
      <c r="U14" s="12" t="s">
        <v>92</v>
      </c>
      <c r="V14" s="12" t="s">
        <v>93</v>
      </c>
      <c r="Y14" s="18" t="s">
        <v>41</v>
      </c>
      <c r="Z14" s="19">
        <v>1094119.23</v>
      </c>
      <c r="AA14" s="19">
        <v>428639.99999999988</v>
      </c>
      <c r="AB14" s="19">
        <v>0</v>
      </c>
      <c r="AC14" s="19">
        <v>59607.72</v>
      </c>
      <c r="AD14" s="19">
        <v>59607.72</v>
      </c>
    </row>
    <row r="15" spans="1:30" hidden="1">
      <c r="A15" s="7" t="s">
        <v>40</v>
      </c>
      <c r="B15" s="7" t="s">
        <v>41</v>
      </c>
      <c r="C15" s="7" t="s">
        <v>94</v>
      </c>
      <c r="D15" s="7" t="s">
        <v>43</v>
      </c>
      <c r="E15" s="7" t="s">
        <v>93</v>
      </c>
      <c r="F15" s="8">
        <v>198500</v>
      </c>
      <c r="G15" s="7" t="s">
        <v>45</v>
      </c>
      <c r="H15" s="9" t="s">
        <v>46</v>
      </c>
      <c r="I15" s="10">
        <v>28</v>
      </c>
      <c r="J15" s="8">
        <v>151526.72</v>
      </c>
      <c r="K15" s="8">
        <v>0</v>
      </c>
      <c r="L15" s="8">
        <v>21213.74</v>
      </c>
      <c r="M15" s="8">
        <v>21213.74</v>
      </c>
      <c r="N15" s="8">
        <v>4545.8</v>
      </c>
      <c r="O15" s="7" t="s">
        <v>78</v>
      </c>
      <c r="P15" s="7" t="s">
        <v>91</v>
      </c>
      <c r="Q15" s="9" t="s">
        <v>49</v>
      </c>
      <c r="R15" s="7" t="s">
        <v>50</v>
      </c>
      <c r="S15" s="10" t="s">
        <v>51</v>
      </c>
      <c r="T15" s="12" t="s">
        <v>52</v>
      </c>
      <c r="U15" s="12" t="s">
        <v>95</v>
      </c>
      <c r="V15" s="12" t="s">
        <v>96</v>
      </c>
      <c r="Y15" s="18" t="s">
        <v>55</v>
      </c>
      <c r="Z15" s="19">
        <v>1465.6299999999997</v>
      </c>
      <c r="AA15" s="19">
        <v>1242.06</v>
      </c>
      <c r="AB15" s="19">
        <v>160.75</v>
      </c>
      <c r="AC15" s="19">
        <v>31.41</v>
      </c>
      <c r="AD15" s="19">
        <v>31.41</v>
      </c>
    </row>
    <row r="16" spans="1:30" hidden="1">
      <c r="A16" s="7" t="s">
        <v>40</v>
      </c>
      <c r="B16" s="7" t="s">
        <v>41</v>
      </c>
      <c r="C16" s="7" t="s">
        <v>94</v>
      </c>
      <c r="D16" s="7" t="s">
        <v>43</v>
      </c>
      <c r="E16" s="7" t="s">
        <v>93</v>
      </c>
      <c r="F16" s="8">
        <v>198500</v>
      </c>
      <c r="G16" s="7" t="s">
        <v>45</v>
      </c>
      <c r="H16" s="9" t="s">
        <v>46</v>
      </c>
      <c r="I16" s="10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7" t="s">
        <v>78</v>
      </c>
      <c r="P16" s="7" t="s">
        <v>91</v>
      </c>
      <c r="Q16" s="9" t="s">
        <v>49</v>
      </c>
      <c r="R16" s="7" t="s">
        <v>50</v>
      </c>
      <c r="S16" s="10" t="s">
        <v>51</v>
      </c>
      <c r="T16" s="12" t="s">
        <v>52</v>
      </c>
      <c r="U16" s="12" t="s">
        <v>95</v>
      </c>
      <c r="V16" s="12" t="s">
        <v>96</v>
      </c>
      <c r="Y16" s="18" t="s">
        <v>180</v>
      </c>
      <c r="Z16" s="19">
        <v>1510146.25</v>
      </c>
      <c r="AA16" s="19">
        <v>748305.31999999983</v>
      </c>
      <c r="AB16" s="19">
        <v>160.75</v>
      </c>
      <c r="AC16" s="19">
        <v>103045.66</v>
      </c>
      <c r="AD16" s="19">
        <v>103045.66</v>
      </c>
    </row>
    <row r="17" spans="1:22" hidden="1">
      <c r="A17" s="7" t="s">
        <v>40</v>
      </c>
      <c r="B17" s="7" t="s">
        <v>41</v>
      </c>
      <c r="C17" s="7" t="s">
        <v>97</v>
      </c>
      <c r="D17" s="7" t="s">
        <v>43</v>
      </c>
      <c r="E17" s="7" t="s">
        <v>58</v>
      </c>
      <c r="F17" s="8">
        <v>1139</v>
      </c>
      <c r="G17" s="7" t="s">
        <v>45</v>
      </c>
      <c r="H17" s="9" t="s">
        <v>46</v>
      </c>
      <c r="I17" s="10">
        <v>18</v>
      </c>
      <c r="J17" s="8">
        <v>965.24</v>
      </c>
      <c r="K17" s="8">
        <v>0</v>
      </c>
      <c r="L17" s="8">
        <v>86.88</v>
      </c>
      <c r="M17" s="8">
        <v>86.88</v>
      </c>
      <c r="N17" s="8">
        <v>0</v>
      </c>
      <c r="O17" s="7" t="s">
        <v>78</v>
      </c>
      <c r="P17" s="7" t="s">
        <v>91</v>
      </c>
      <c r="Q17" s="9" t="s">
        <v>49</v>
      </c>
      <c r="R17" s="7" t="s">
        <v>50</v>
      </c>
      <c r="S17" s="10" t="s">
        <v>51</v>
      </c>
      <c r="T17" s="12" t="s">
        <v>52</v>
      </c>
      <c r="U17" s="12" t="s">
        <v>98</v>
      </c>
      <c r="V17" s="12" t="s">
        <v>58</v>
      </c>
    </row>
    <row r="18" spans="1:22" hidden="1">
      <c r="A18" s="7" t="s">
        <v>99</v>
      </c>
      <c r="B18" s="7" t="s">
        <v>100</v>
      </c>
      <c r="C18" s="7" t="s">
        <v>101</v>
      </c>
      <c r="D18" s="7" t="s">
        <v>43</v>
      </c>
      <c r="E18" s="7" t="s">
        <v>102</v>
      </c>
      <c r="F18" s="8">
        <v>148449.82999999999</v>
      </c>
      <c r="G18" s="7" t="s">
        <v>45</v>
      </c>
      <c r="H18" s="9" t="s">
        <v>46</v>
      </c>
      <c r="I18">
        <v>28</v>
      </c>
      <c r="J18" s="8">
        <v>115976.43</v>
      </c>
      <c r="K18" s="8">
        <v>0</v>
      </c>
      <c r="L18" s="8">
        <v>16236.7</v>
      </c>
      <c r="M18" s="8">
        <v>16236.7</v>
      </c>
      <c r="N18" s="8">
        <v>0</v>
      </c>
      <c r="O18" s="12" t="s">
        <v>103</v>
      </c>
      <c r="P18" s="7" t="s">
        <v>104</v>
      </c>
      <c r="Q18" s="9" t="s">
        <v>49</v>
      </c>
      <c r="R18" s="7" t="s">
        <v>50</v>
      </c>
      <c r="S18" s="10" t="s">
        <v>51</v>
      </c>
      <c r="T18" s="12" t="s">
        <v>52</v>
      </c>
      <c r="U18" s="12" t="s">
        <v>105</v>
      </c>
      <c r="V18" s="12" t="s">
        <v>102</v>
      </c>
    </row>
    <row r="19" spans="1:22" hidden="1">
      <c r="A19" s="7" t="s">
        <v>99</v>
      </c>
      <c r="B19" s="7" t="s">
        <v>100</v>
      </c>
      <c r="C19" s="7" t="s">
        <v>106</v>
      </c>
      <c r="D19" s="7" t="s">
        <v>43</v>
      </c>
      <c r="E19" s="7" t="s">
        <v>102</v>
      </c>
      <c r="F19" s="8">
        <v>140450.84</v>
      </c>
      <c r="G19" s="7" t="s">
        <v>45</v>
      </c>
      <c r="H19" s="9" t="s">
        <v>46</v>
      </c>
      <c r="I19">
        <v>28</v>
      </c>
      <c r="J19" s="8">
        <v>109727.22</v>
      </c>
      <c r="K19" s="8">
        <v>0</v>
      </c>
      <c r="L19" s="8">
        <v>15361.81</v>
      </c>
      <c r="M19" s="8">
        <v>15361.81</v>
      </c>
      <c r="N19" s="8">
        <v>0</v>
      </c>
      <c r="O19" s="12" t="s">
        <v>103</v>
      </c>
      <c r="P19" s="7" t="s">
        <v>104</v>
      </c>
      <c r="Q19" s="9" t="s">
        <v>49</v>
      </c>
      <c r="R19" s="7" t="s">
        <v>50</v>
      </c>
      <c r="S19" s="10" t="s">
        <v>51</v>
      </c>
      <c r="T19" s="12" t="s">
        <v>52</v>
      </c>
      <c r="U19" s="12" t="s">
        <v>107</v>
      </c>
      <c r="V19" s="12" t="s">
        <v>102</v>
      </c>
    </row>
    <row r="20" spans="1:22" hidden="1">
      <c r="A20" s="7" t="s">
        <v>40</v>
      </c>
      <c r="B20" s="7" t="s">
        <v>41</v>
      </c>
      <c r="C20" s="7" t="s">
        <v>108</v>
      </c>
      <c r="D20" s="7" t="s">
        <v>43</v>
      </c>
      <c r="E20" s="7" t="s">
        <v>109</v>
      </c>
      <c r="F20" s="8">
        <v>765.5</v>
      </c>
      <c r="G20" s="7" t="s">
        <v>45</v>
      </c>
      <c r="H20" s="9" t="s">
        <v>46</v>
      </c>
      <c r="I20">
        <v>18</v>
      </c>
      <c r="J20" s="8">
        <v>648.72</v>
      </c>
      <c r="K20" s="8">
        <v>0</v>
      </c>
      <c r="L20" s="8">
        <v>58.39</v>
      </c>
      <c r="M20" s="8">
        <v>58.39</v>
      </c>
      <c r="N20" s="8">
        <v>0</v>
      </c>
      <c r="O20" s="12" t="s">
        <v>110</v>
      </c>
      <c r="P20" s="7" t="s">
        <v>111</v>
      </c>
      <c r="Q20" s="9" t="s">
        <v>49</v>
      </c>
      <c r="R20" s="7" t="s">
        <v>50</v>
      </c>
      <c r="S20" s="10" t="s">
        <v>51</v>
      </c>
      <c r="T20" s="12" t="s">
        <v>50</v>
      </c>
      <c r="U20" s="12" t="s">
        <v>50</v>
      </c>
      <c r="V20" s="12" t="s">
        <v>50</v>
      </c>
    </row>
    <row r="21" spans="1:22" hidden="1">
      <c r="A21" s="7" t="s">
        <v>112</v>
      </c>
      <c r="B21" s="7" t="s">
        <v>113</v>
      </c>
      <c r="C21" s="7" t="s">
        <v>114</v>
      </c>
      <c r="D21" s="7" t="s">
        <v>43</v>
      </c>
      <c r="E21" s="7" t="s">
        <v>115</v>
      </c>
      <c r="F21" s="8">
        <v>102</v>
      </c>
      <c r="G21" s="7" t="s">
        <v>45</v>
      </c>
      <c r="H21" s="9" t="s">
        <v>46</v>
      </c>
      <c r="I21">
        <v>0</v>
      </c>
      <c r="J21" s="8">
        <v>86.44</v>
      </c>
      <c r="K21" s="8">
        <v>15.56</v>
      </c>
      <c r="L21" s="8">
        <v>0</v>
      </c>
      <c r="M21" s="8">
        <v>0</v>
      </c>
      <c r="N21" s="8">
        <v>0</v>
      </c>
      <c r="O21" s="12" t="s">
        <v>103</v>
      </c>
      <c r="P21" s="7" t="s">
        <v>104</v>
      </c>
      <c r="Q21" s="9" t="s">
        <v>49</v>
      </c>
      <c r="R21" s="7" t="s">
        <v>50</v>
      </c>
      <c r="S21" s="10" t="s">
        <v>51</v>
      </c>
      <c r="T21" s="12" t="s">
        <v>50</v>
      </c>
      <c r="U21" s="12" t="s">
        <v>50</v>
      </c>
      <c r="V21" s="12" t="s">
        <v>50</v>
      </c>
    </row>
    <row r="22" spans="1:22" hidden="1">
      <c r="A22" s="7" t="s">
        <v>99</v>
      </c>
      <c r="B22" s="7" t="s">
        <v>100</v>
      </c>
      <c r="C22" s="7" t="s">
        <v>116</v>
      </c>
      <c r="D22" s="7" t="s">
        <v>43</v>
      </c>
      <c r="E22" s="7" t="s">
        <v>117</v>
      </c>
      <c r="F22" s="8">
        <v>608.82000000000005</v>
      </c>
      <c r="G22" s="7" t="s">
        <v>45</v>
      </c>
      <c r="H22" s="9" t="s">
        <v>46</v>
      </c>
      <c r="I22">
        <v>18</v>
      </c>
      <c r="J22" s="8">
        <v>515.55999999999995</v>
      </c>
      <c r="K22" s="8">
        <v>0</v>
      </c>
      <c r="L22" s="8">
        <v>46.62</v>
      </c>
      <c r="M22" s="8">
        <v>46.62</v>
      </c>
      <c r="N22" s="8">
        <v>0</v>
      </c>
      <c r="O22" s="12" t="s">
        <v>118</v>
      </c>
      <c r="P22" s="7" t="s">
        <v>119</v>
      </c>
      <c r="Q22" s="9" t="s">
        <v>49</v>
      </c>
      <c r="R22" s="7" t="s">
        <v>50</v>
      </c>
      <c r="S22" s="10" t="s">
        <v>51</v>
      </c>
      <c r="T22" s="12" t="s">
        <v>52</v>
      </c>
      <c r="U22" s="12" t="s">
        <v>120</v>
      </c>
      <c r="V22" s="12" t="s">
        <v>117</v>
      </c>
    </row>
    <row r="23" spans="1:22" hidden="1">
      <c r="A23" s="7" t="s">
        <v>99</v>
      </c>
      <c r="B23" s="7" t="s">
        <v>100</v>
      </c>
      <c r="C23" s="7" t="s">
        <v>121</v>
      </c>
      <c r="D23" s="7" t="s">
        <v>43</v>
      </c>
      <c r="E23" s="7" t="s">
        <v>122</v>
      </c>
      <c r="F23" s="8">
        <v>608.82000000000005</v>
      </c>
      <c r="G23" s="7" t="s">
        <v>45</v>
      </c>
      <c r="H23" s="9" t="s">
        <v>46</v>
      </c>
      <c r="I23">
        <v>18</v>
      </c>
      <c r="J23" s="8">
        <v>515.55999999999995</v>
      </c>
      <c r="K23" s="8">
        <v>0</v>
      </c>
      <c r="L23" s="8">
        <v>46.62</v>
      </c>
      <c r="M23" s="8">
        <v>46.62</v>
      </c>
      <c r="N23" s="8">
        <v>0</v>
      </c>
      <c r="O23" s="12" t="s">
        <v>118</v>
      </c>
      <c r="P23" s="7" t="s">
        <v>119</v>
      </c>
      <c r="Q23" s="9" t="s">
        <v>49</v>
      </c>
      <c r="R23" s="7" t="s">
        <v>50</v>
      </c>
      <c r="S23" s="10" t="s">
        <v>51</v>
      </c>
      <c r="T23" s="12" t="s">
        <v>52</v>
      </c>
      <c r="U23" s="12" t="s">
        <v>123</v>
      </c>
      <c r="V23" s="12" t="s">
        <v>122</v>
      </c>
    </row>
    <row r="24" spans="1:22" hidden="1">
      <c r="A24" s="7" t="s">
        <v>40</v>
      </c>
      <c r="B24" s="7" t="s">
        <v>41</v>
      </c>
      <c r="C24" s="7" t="s">
        <v>124</v>
      </c>
      <c r="D24" s="7" t="s">
        <v>43</v>
      </c>
      <c r="E24" s="7" t="s">
        <v>125</v>
      </c>
      <c r="F24" s="8">
        <v>634.29999999999995</v>
      </c>
      <c r="G24" s="7" t="s">
        <v>45</v>
      </c>
      <c r="H24" s="9" t="s">
        <v>46</v>
      </c>
      <c r="I24">
        <v>22</v>
      </c>
      <c r="J24" s="8">
        <v>519.66</v>
      </c>
      <c r="K24" s="8">
        <v>0</v>
      </c>
      <c r="L24" s="8">
        <v>57.32</v>
      </c>
      <c r="M24" s="8">
        <v>57.32</v>
      </c>
      <c r="N24" s="8">
        <v>0</v>
      </c>
      <c r="O24" s="12" t="s">
        <v>103</v>
      </c>
      <c r="P24" s="7" t="s">
        <v>126</v>
      </c>
      <c r="Q24" s="9" t="s">
        <v>49</v>
      </c>
      <c r="R24" s="7" t="s">
        <v>50</v>
      </c>
      <c r="S24" s="10" t="s">
        <v>51</v>
      </c>
      <c r="T24" s="12" t="s">
        <v>52</v>
      </c>
      <c r="U24" s="12" t="s">
        <v>127</v>
      </c>
      <c r="V24" s="12" t="s">
        <v>125</v>
      </c>
    </row>
    <row r="25" spans="1:22" hidden="1">
      <c r="A25" s="7" t="s">
        <v>40</v>
      </c>
      <c r="B25" s="7" t="s">
        <v>41</v>
      </c>
      <c r="C25" s="7" t="s">
        <v>128</v>
      </c>
      <c r="D25" s="7" t="s">
        <v>43</v>
      </c>
      <c r="E25" s="7" t="s">
        <v>115</v>
      </c>
      <c r="F25" s="8">
        <v>765.5</v>
      </c>
      <c r="G25" s="7" t="s">
        <v>45</v>
      </c>
      <c r="H25" s="9" t="s">
        <v>46</v>
      </c>
      <c r="I25">
        <v>18</v>
      </c>
      <c r="J25" s="8">
        <v>648.72</v>
      </c>
      <c r="K25" s="8">
        <v>0</v>
      </c>
      <c r="L25" s="8">
        <v>58.39</v>
      </c>
      <c r="M25" s="8">
        <v>58.39</v>
      </c>
      <c r="N25" s="8">
        <v>0</v>
      </c>
      <c r="O25" s="12" t="s">
        <v>103</v>
      </c>
      <c r="P25" s="7" t="s">
        <v>126</v>
      </c>
      <c r="Q25" s="9" t="s">
        <v>49</v>
      </c>
      <c r="R25" s="7" t="s">
        <v>50</v>
      </c>
      <c r="S25" s="10" t="s">
        <v>51</v>
      </c>
      <c r="T25" s="12" t="s">
        <v>52</v>
      </c>
      <c r="U25" s="12" t="s">
        <v>129</v>
      </c>
      <c r="V25" s="12" t="s">
        <v>115</v>
      </c>
    </row>
    <row r="26" spans="1:22">
      <c r="A26" s="7" t="s">
        <v>130</v>
      </c>
      <c r="B26" s="7" t="s">
        <v>131</v>
      </c>
      <c r="C26" s="7" t="s">
        <v>132</v>
      </c>
      <c r="D26" s="7" t="s">
        <v>43</v>
      </c>
      <c r="E26" s="7" t="s">
        <v>133</v>
      </c>
      <c r="F26" s="8">
        <v>11969</v>
      </c>
      <c r="G26" s="7" t="s">
        <v>45</v>
      </c>
      <c r="H26" s="9" t="s">
        <v>46</v>
      </c>
      <c r="I26">
        <v>18</v>
      </c>
      <c r="J26" s="8">
        <v>10143</v>
      </c>
      <c r="K26" s="8">
        <v>0</v>
      </c>
      <c r="L26" s="8">
        <v>913</v>
      </c>
      <c r="M26" s="8">
        <v>913</v>
      </c>
      <c r="N26" s="8">
        <v>0</v>
      </c>
      <c r="O26" s="12" t="s">
        <v>118</v>
      </c>
      <c r="P26" s="7" t="s">
        <v>119</v>
      </c>
      <c r="Q26" s="9" t="s">
        <v>49</v>
      </c>
      <c r="R26" s="7" t="s">
        <v>50</v>
      </c>
      <c r="S26" s="10" t="s">
        <v>51</v>
      </c>
      <c r="T26" s="12" t="s">
        <v>50</v>
      </c>
      <c r="U26" s="12" t="s">
        <v>50</v>
      </c>
      <c r="V26" s="12" t="s">
        <v>50</v>
      </c>
    </row>
    <row r="27" spans="1:22">
      <c r="A27" s="7" t="s">
        <v>130</v>
      </c>
      <c r="B27" s="7" t="s">
        <v>131</v>
      </c>
      <c r="C27" s="7" t="s">
        <v>134</v>
      </c>
      <c r="D27" s="7" t="s">
        <v>43</v>
      </c>
      <c r="E27" s="7" t="s">
        <v>133</v>
      </c>
      <c r="F27" s="8">
        <v>11792</v>
      </c>
      <c r="G27" s="7" t="s">
        <v>45</v>
      </c>
      <c r="H27" s="9" t="s">
        <v>46</v>
      </c>
      <c r="I27">
        <v>18</v>
      </c>
      <c r="J27" s="8">
        <v>9993</v>
      </c>
      <c r="K27" s="8">
        <v>0</v>
      </c>
      <c r="L27" s="8">
        <v>899.5</v>
      </c>
      <c r="M27" s="8">
        <v>899.5</v>
      </c>
      <c r="N27" s="8">
        <v>0</v>
      </c>
      <c r="O27" s="12" t="s">
        <v>118</v>
      </c>
      <c r="P27" s="7" t="s">
        <v>119</v>
      </c>
      <c r="Q27" s="9" t="s">
        <v>49</v>
      </c>
      <c r="R27" s="7" t="s">
        <v>50</v>
      </c>
      <c r="S27" s="10" t="s">
        <v>51</v>
      </c>
      <c r="T27" s="12" t="s">
        <v>50</v>
      </c>
      <c r="U27" s="12" t="s">
        <v>50</v>
      </c>
      <c r="V27" s="12" t="s">
        <v>50</v>
      </c>
    </row>
    <row r="28" spans="1:22" hidden="1">
      <c r="A28" s="7" t="s">
        <v>112</v>
      </c>
      <c r="B28" s="7" t="s">
        <v>113</v>
      </c>
      <c r="C28" s="7" t="s">
        <v>139</v>
      </c>
      <c r="D28" s="7" t="s">
        <v>43</v>
      </c>
      <c r="E28" s="7" t="s">
        <v>140</v>
      </c>
      <c r="F28" s="8">
        <v>271.27</v>
      </c>
      <c r="G28" s="7" t="s">
        <v>45</v>
      </c>
      <c r="H28" s="9" t="s">
        <v>46</v>
      </c>
      <c r="I28">
        <v>0</v>
      </c>
      <c r="J28" s="8">
        <v>229.89</v>
      </c>
      <c r="K28" s="8">
        <v>41.38</v>
      </c>
      <c r="L28" s="8">
        <v>0</v>
      </c>
      <c r="M28" s="8">
        <v>0</v>
      </c>
      <c r="N28" s="8">
        <v>0</v>
      </c>
      <c r="O28" s="11" t="s">
        <v>141</v>
      </c>
      <c r="P28" s="7" t="s">
        <v>142</v>
      </c>
      <c r="Q28" s="9" t="s">
        <v>49</v>
      </c>
      <c r="R28" s="7" t="s">
        <v>50</v>
      </c>
      <c r="S28" s="10" t="s">
        <v>51</v>
      </c>
      <c r="T28" s="11" t="s">
        <v>50</v>
      </c>
      <c r="U28" s="11" t="s">
        <v>50</v>
      </c>
      <c r="V28" s="11" t="s">
        <v>50</v>
      </c>
    </row>
    <row r="29" spans="1:22" hidden="1">
      <c r="A29" s="7" t="s">
        <v>112</v>
      </c>
      <c r="B29" s="7" t="s">
        <v>113</v>
      </c>
      <c r="C29" s="7" t="s">
        <v>135</v>
      </c>
      <c r="D29" s="7" t="s">
        <v>43</v>
      </c>
      <c r="E29" s="7" t="s">
        <v>136</v>
      </c>
      <c r="F29" s="8">
        <v>401.4</v>
      </c>
      <c r="G29" s="7" t="s">
        <v>45</v>
      </c>
      <c r="H29" s="9" t="s">
        <v>46</v>
      </c>
      <c r="I29">
        <v>0</v>
      </c>
      <c r="J29" s="8">
        <v>340.17</v>
      </c>
      <c r="K29" s="8">
        <v>61.23</v>
      </c>
      <c r="L29" s="8">
        <v>0</v>
      </c>
      <c r="M29" s="8">
        <v>0</v>
      </c>
      <c r="N29" s="8">
        <v>0</v>
      </c>
      <c r="O29" s="11" t="s">
        <v>137</v>
      </c>
      <c r="P29" s="7" t="s">
        <v>138</v>
      </c>
      <c r="Q29" s="9" t="s">
        <v>49</v>
      </c>
      <c r="R29" s="7" t="s">
        <v>50</v>
      </c>
      <c r="S29" s="10" t="s">
        <v>51</v>
      </c>
      <c r="T29" s="11" t="s">
        <v>50</v>
      </c>
      <c r="U29" s="11" t="s">
        <v>50</v>
      </c>
      <c r="V29" s="11" t="s">
        <v>50</v>
      </c>
    </row>
    <row r="30" spans="1:22" hidden="1">
      <c r="A30" s="7" t="s">
        <v>40</v>
      </c>
      <c r="B30" s="7" t="s">
        <v>41</v>
      </c>
      <c r="C30" s="7" t="s">
        <v>143</v>
      </c>
      <c r="D30" s="7" t="s">
        <v>43</v>
      </c>
      <c r="E30" s="7" t="s">
        <v>144</v>
      </c>
      <c r="F30" s="8">
        <v>260</v>
      </c>
      <c r="G30" s="7" t="s">
        <v>45</v>
      </c>
      <c r="H30" s="9" t="s">
        <v>46</v>
      </c>
      <c r="I30">
        <v>28</v>
      </c>
      <c r="J30" s="8">
        <v>203.13</v>
      </c>
      <c r="K30" s="8">
        <v>0</v>
      </c>
      <c r="L30" s="8">
        <v>28.44</v>
      </c>
      <c r="M30" s="8">
        <v>28.44</v>
      </c>
      <c r="N30" s="8">
        <v>0</v>
      </c>
      <c r="O30" s="12" t="s">
        <v>137</v>
      </c>
      <c r="P30" s="7" t="s">
        <v>145</v>
      </c>
      <c r="Q30" s="9" t="s">
        <v>49</v>
      </c>
      <c r="R30" s="7" t="s">
        <v>50</v>
      </c>
      <c r="S30" s="10" t="s">
        <v>51</v>
      </c>
      <c r="T30" s="12" t="s">
        <v>52</v>
      </c>
      <c r="U30" s="12" t="s">
        <v>146</v>
      </c>
      <c r="V30" s="12" t="s">
        <v>144</v>
      </c>
    </row>
    <row r="31" spans="1:22" hidden="1">
      <c r="A31" s="7" t="s">
        <v>40</v>
      </c>
      <c r="B31" s="7" t="s">
        <v>41</v>
      </c>
      <c r="C31" s="7" t="s">
        <v>147</v>
      </c>
      <c r="D31" s="7" t="s">
        <v>43</v>
      </c>
      <c r="E31" s="7" t="s">
        <v>144</v>
      </c>
      <c r="F31" s="8">
        <v>1982.68</v>
      </c>
      <c r="G31" s="7" t="s">
        <v>45</v>
      </c>
      <c r="H31" s="9" t="s">
        <v>46</v>
      </c>
      <c r="I31">
        <v>19</v>
      </c>
      <c r="J31" s="8">
        <v>1668.98</v>
      </c>
      <c r="K31" s="8">
        <v>0</v>
      </c>
      <c r="L31" s="8">
        <v>156.85</v>
      </c>
      <c r="M31" s="8">
        <v>156.85</v>
      </c>
      <c r="N31" s="8">
        <v>0</v>
      </c>
      <c r="O31" s="12" t="s">
        <v>137</v>
      </c>
      <c r="P31" s="7" t="s">
        <v>145</v>
      </c>
      <c r="Q31" s="9" t="s">
        <v>49</v>
      </c>
      <c r="R31" s="7" t="s">
        <v>50</v>
      </c>
      <c r="S31" s="10" t="s">
        <v>51</v>
      </c>
      <c r="T31" s="12" t="s">
        <v>52</v>
      </c>
      <c r="U31" s="12" t="s">
        <v>148</v>
      </c>
      <c r="V31" s="12" t="s">
        <v>144</v>
      </c>
    </row>
    <row r="32" spans="1:22" hidden="1">
      <c r="A32" s="7" t="s">
        <v>40</v>
      </c>
      <c r="B32" s="7" t="s">
        <v>41</v>
      </c>
      <c r="C32" s="7" t="s">
        <v>149</v>
      </c>
      <c r="D32" s="7" t="s">
        <v>43</v>
      </c>
      <c r="E32" s="7" t="s">
        <v>150</v>
      </c>
      <c r="F32" s="8">
        <v>1662</v>
      </c>
      <c r="G32" s="7" t="s">
        <v>45</v>
      </c>
      <c r="H32" s="9" t="s">
        <v>46</v>
      </c>
      <c r="I32">
        <v>21</v>
      </c>
      <c r="J32" s="8">
        <v>1375.5</v>
      </c>
      <c r="K32" s="8">
        <v>0</v>
      </c>
      <c r="L32" s="8">
        <v>143.25</v>
      </c>
      <c r="M32" s="8">
        <v>143.25</v>
      </c>
      <c r="N32" s="8">
        <v>0</v>
      </c>
      <c r="O32" s="12" t="s">
        <v>137</v>
      </c>
      <c r="P32" s="7" t="s">
        <v>145</v>
      </c>
      <c r="Q32" s="9" t="s">
        <v>49</v>
      </c>
      <c r="R32" s="7" t="s">
        <v>50</v>
      </c>
      <c r="S32" s="10" t="s">
        <v>51</v>
      </c>
      <c r="T32" s="12" t="s">
        <v>52</v>
      </c>
      <c r="U32" s="12" t="s">
        <v>151</v>
      </c>
      <c r="V32" s="12" t="s">
        <v>150</v>
      </c>
    </row>
    <row r="33" spans="1:22" hidden="1">
      <c r="A33" s="7" t="s">
        <v>40</v>
      </c>
      <c r="B33" s="7" t="s">
        <v>41</v>
      </c>
      <c r="C33" s="7" t="s">
        <v>152</v>
      </c>
      <c r="D33" s="7" t="s">
        <v>43</v>
      </c>
      <c r="E33" s="7" t="s">
        <v>153</v>
      </c>
      <c r="F33" s="8">
        <v>408</v>
      </c>
      <c r="G33" s="7" t="s">
        <v>45</v>
      </c>
      <c r="H33" s="9" t="s">
        <v>46</v>
      </c>
      <c r="I33">
        <v>18</v>
      </c>
      <c r="J33" s="8">
        <v>345.74</v>
      </c>
      <c r="K33" s="8">
        <v>0</v>
      </c>
      <c r="L33" s="8">
        <v>31.13</v>
      </c>
      <c r="M33" s="8">
        <v>31.13</v>
      </c>
      <c r="N33" s="8">
        <v>0</v>
      </c>
      <c r="O33" s="12" t="s">
        <v>137</v>
      </c>
      <c r="P33" s="7" t="s">
        <v>145</v>
      </c>
      <c r="Q33" s="9" t="s">
        <v>49</v>
      </c>
      <c r="R33" s="7" t="s">
        <v>50</v>
      </c>
      <c r="S33" s="10" t="s">
        <v>51</v>
      </c>
      <c r="T33" s="12" t="s">
        <v>52</v>
      </c>
      <c r="U33" s="12" t="s">
        <v>154</v>
      </c>
      <c r="V33" s="12" t="s">
        <v>153</v>
      </c>
    </row>
    <row r="34" spans="1:22" hidden="1">
      <c r="A34" s="7" t="s">
        <v>112</v>
      </c>
      <c r="B34" s="7" t="s">
        <v>113</v>
      </c>
      <c r="C34" s="7" t="s">
        <v>155</v>
      </c>
      <c r="D34" s="7" t="s">
        <v>43</v>
      </c>
      <c r="E34" s="7" t="s">
        <v>156</v>
      </c>
      <c r="F34" s="8">
        <v>279.14</v>
      </c>
      <c r="G34" s="7" t="s">
        <v>45</v>
      </c>
      <c r="H34" s="9" t="s">
        <v>46</v>
      </c>
      <c r="I34">
        <v>0</v>
      </c>
      <c r="J34" s="8">
        <v>236.56</v>
      </c>
      <c r="K34" s="8">
        <v>42.58</v>
      </c>
      <c r="L34" s="8">
        <v>0</v>
      </c>
      <c r="M34" s="8">
        <v>0</v>
      </c>
      <c r="N34" s="8">
        <v>0</v>
      </c>
      <c r="O34" s="12" t="s">
        <v>157</v>
      </c>
      <c r="P34" s="7" t="s">
        <v>158</v>
      </c>
      <c r="Q34" s="9" t="s">
        <v>49</v>
      </c>
      <c r="R34" s="7" t="s">
        <v>50</v>
      </c>
      <c r="S34" s="10" t="s">
        <v>51</v>
      </c>
      <c r="T34" s="12" t="s">
        <v>50</v>
      </c>
      <c r="U34" s="12" t="s">
        <v>50</v>
      </c>
      <c r="V34" s="12" t="s">
        <v>50</v>
      </c>
    </row>
    <row r="35" spans="1:22" hidden="1">
      <c r="A35" s="7" t="s">
        <v>99</v>
      </c>
      <c r="B35" s="7" t="s">
        <v>100</v>
      </c>
      <c r="C35" s="7" t="s">
        <v>159</v>
      </c>
      <c r="D35" s="7" t="s">
        <v>43</v>
      </c>
      <c r="E35" s="7" t="s">
        <v>160</v>
      </c>
      <c r="F35" s="8">
        <v>1591.83</v>
      </c>
      <c r="G35" s="7" t="s">
        <v>45</v>
      </c>
      <c r="H35" s="9" t="s">
        <v>46</v>
      </c>
      <c r="I35">
        <v>24</v>
      </c>
      <c r="J35" s="8">
        <v>1285.06</v>
      </c>
      <c r="K35" s="8">
        <v>0</v>
      </c>
      <c r="L35" s="8">
        <v>153.38</v>
      </c>
      <c r="M35" s="8">
        <v>153.38</v>
      </c>
      <c r="N35" s="8">
        <v>0</v>
      </c>
      <c r="O35" s="12" t="s">
        <v>157</v>
      </c>
      <c r="P35" s="7" t="s">
        <v>158</v>
      </c>
      <c r="Q35" s="9" t="s">
        <v>49</v>
      </c>
      <c r="R35" s="7" t="s">
        <v>50</v>
      </c>
      <c r="S35" s="10" t="s">
        <v>51</v>
      </c>
      <c r="T35" s="12" t="s">
        <v>52</v>
      </c>
      <c r="U35" s="12" t="s">
        <v>161</v>
      </c>
      <c r="V35" s="12" t="s">
        <v>160</v>
      </c>
    </row>
    <row r="36" spans="1:22" hidden="1">
      <c r="A36" s="7" t="s">
        <v>99</v>
      </c>
      <c r="B36" s="7" t="s">
        <v>100</v>
      </c>
      <c r="C36" s="7" t="s">
        <v>162</v>
      </c>
      <c r="D36" s="7" t="s">
        <v>43</v>
      </c>
      <c r="E36" s="7" t="s">
        <v>163</v>
      </c>
      <c r="F36" s="8">
        <v>631.83000000000004</v>
      </c>
      <c r="G36" s="7" t="s">
        <v>45</v>
      </c>
      <c r="H36" s="9" t="s">
        <v>46</v>
      </c>
      <c r="I36">
        <v>18</v>
      </c>
      <c r="J36" s="8">
        <v>535.05999999999995</v>
      </c>
      <c r="K36" s="8">
        <v>0</v>
      </c>
      <c r="L36" s="8">
        <v>48.38</v>
      </c>
      <c r="M36" s="8">
        <v>48.38</v>
      </c>
      <c r="N36" s="8">
        <v>0</v>
      </c>
      <c r="O36" s="12" t="s">
        <v>157</v>
      </c>
      <c r="P36" s="7" t="s">
        <v>158</v>
      </c>
      <c r="Q36" s="9" t="s">
        <v>49</v>
      </c>
      <c r="R36" s="7" t="s">
        <v>50</v>
      </c>
      <c r="S36" s="10" t="s">
        <v>51</v>
      </c>
      <c r="T36" s="12" t="s">
        <v>52</v>
      </c>
      <c r="U36" s="12" t="s">
        <v>164</v>
      </c>
      <c r="V36" s="12" t="s">
        <v>165</v>
      </c>
    </row>
    <row r="37" spans="1:22" hidden="1">
      <c r="A37" s="7" t="s">
        <v>99</v>
      </c>
      <c r="B37" s="7" t="s">
        <v>100</v>
      </c>
      <c r="C37" s="7" t="s">
        <v>166</v>
      </c>
      <c r="D37" s="7" t="s">
        <v>43</v>
      </c>
      <c r="E37" s="7" t="s">
        <v>167</v>
      </c>
      <c r="F37" s="8">
        <v>290.98</v>
      </c>
      <c r="G37" s="7" t="s">
        <v>45</v>
      </c>
      <c r="H37" s="9" t="s">
        <v>46</v>
      </c>
      <c r="I37">
        <v>18</v>
      </c>
      <c r="J37" s="8">
        <v>246.6</v>
      </c>
      <c r="K37" s="8">
        <v>0</v>
      </c>
      <c r="L37" s="8">
        <v>22.19</v>
      </c>
      <c r="M37" s="8">
        <v>22.19</v>
      </c>
      <c r="N37" s="8">
        <v>0</v>
      </c>
      <c r="O37" s="12" t="s">
        <v>157</v>
      </c>
      <c r="P37" s="7" t="s">
        <v>158</v>
      </c>
      <c r="Q37" s="9" t="s">
        <v>49</v>
      </c>
      <c r="R37" s="7" t="s">
        <v>50</v>
      </c>
      <c r="S37" s="10" t="s">
        <v>51</v>
      </c>
      <c r="T37" s="12" t="s">
        <v>52</v>
      </c>
      <c r="U37" s="12" t="s">
        <v>168</v>
      </c>
      <c r="V37" s="12" t="s">
        <v>156</v>
      </c>
    </row>
    <row r="38" spans="1:22" hidden="1">
      <c r="A38" s="7" t="s">
        <v>99</v>
      </c>
      <c r="B38" s="7" t="s">
        <v>100</v>
      </c>
      <c r="C38" s="7" t="s">
        <v>169</v>
      </c>
      <c r="D38" s="7" t="s">
        <v>43</v>
      </c>
      <c r="E38" s="7" t="s">
        <v>167</v>
      </c>
      <c r="F38" s="8">
        <v>592</v>
      </c>
      <c r="G38" s="7" t="s">
        <v>45</v>
      </c>
      <c r="H38" s="9" t="s">
        <v>46</v>
      </c>
      <c r="I38">
        <v>28</v>
      </c>
      <c r="J38" s="8">
        <v>462.49</v>
      </c>
      <c r="K38" s="8">
        <v>0</v>
      </c>
      <c r="L38" s="8">
        <v>64.75</v>
      </c>
      <c r="M38" s="8">
        <v>64.75</v>
      </c>
      <c r="N38" s="8">
        <v>0</v>
      </c>
      <c r="O38" s="12" t="s">
        <v>157</v>
      </c>
      <c r="P38" s="7" t="s">
        <v>158</v>
      </c>
      <c r="Q38" s="9" t="s">
        <v>49</v>
      </c>
      <c r="R38" s="7" t="s">
        <v>50</v>
      </c>
      <c r="S38" s="10" t="s">
        <v>51</v>
      </c>
      <c r="T38" s="12" t="s">
        <v>52</v>
      </c>
      <c r="U38" s="12" t="s">
        <v>170</v>
      </c>
      <c r="V38" s="12" t="s">
        <v>156</v>
      </c>
    </row>
    <row r="39" spans="1:22" hidden="1">
      <c r="A39" s="7" t="s">
        <v>99</v>
      </c>
      <c r="B39" s="7" t="s">
        <v>100</v>
      </c>
      <c r="C39" s="7" t="s">
        <v>171</v>
      </c>
      <c r="D39" s="7" t="s">
        <v>43</v>
      </c>
      <c r="E39" s="7" t="s">
        <v>163</v>
      </c>
      <c r="F39" s="8">
        <v>74725.34</v>
      </c>
      <c r="G39" s="7" t="s">
        <v>45</v>
      </c>
      <c r="H39" s="9" t="s">
        <v>46</v>
      </c>
      <c r="I39">
        <v>28</v>
      </c>
      <c r="J39" s="8">
        <v>58379.17</v>
      </c>
      <c r="K39" s="8">
        <v>0</v>
      </c>
      <c r="L39" s="8">
        <v>8173.08</v>
      </c>
      <c r="M39" s="8">
        <v>8173.08</v>
      </c>
      <c r="N39" s="8">
        <v>0</v>
      </c>
      <c r="O39" s="12" t="s">
        <v>157</v>
      </c>
      <c r="P39" s="7" t="s">
        <v>158</v>
      </c>
      <c r="Q39" s="9" t="s">
        <v>49</v>
      </c>
      <c r="R39" s="7" t="s">
        <v>50</v>
      </c>
      <c r="S39" s="10" t="s">
        <v>51</v>
      </c>
      <c r="T39" s="12" t="s">
        <v>52</v>
      </c>
      <c r="U39" s="12" t="s">
        <v>172</v>
      </c>
      <c r="V39" s="12" t="s">
        <v>163</v>
      </c>
    </row>
    <row r="40" spans="1:22" hidden="1">
      <c r="A40" s="7" t="s">
        <v>40</v>
      </c>
      <c r="B40" s="7" t="s">
        <v>41</v>
      </c>
      <c r="C40" s="7" t="s">
        <v>173</v>
      </c>
      <c r="D40" s="7" t="s">
        <v>43</v>
      </c>
      <c r="E40" s="7" t="s">
        <v>174</v>
      </c>
      <c r="F40" s="8">
        <v>853.25</v>
      </c>
      <c r="G40" s="7" t="s">
        <v>45</v>
      </c>
      <c r="H40" s="9" t="s">
        <v>46</v>
      </c>
      <c r="I40">
        <v>18</v>
      </c>
      <c r="J40" s="8">
        <v>723.09</v>
      </c>
      <c r="K40" s="8">
        <v>0</v>
      </c>
      <c r="L40" s="8">
        <v>65.08</v>
      </c>
      <c r="M40" s="8">
        <v>65.08</v>
      </c>
      <c r="N40" s="8">
        <v>0</v>
      </c>
      <c r="O40" s="12" t="s">
        <v>175</v>
      </c>
      <c r="P40" s="7" t="s">
        <v>176</v>
      </c>
      <c r="Q40" s="9" t="s">
        <v>49</v>
      </c>
      <c r="R40" s="7" t="s">
        <v>50</v>
      </c>
      <c r="S40" s="10" t="s">
        <v>51</v>
      </c>
      <c r="T40" s="12" t="s">
        <v>52</v>
      </c>
      <c r="U40" s="12" t="s">
        <v>177</v>
      </c>
      <c r="V40" s="12" t="s">
        <v>174</v>
      </c>
    </row>
  </sheetData>
  <autoFilter ref="A1:AD40" xr:uid="{71679C7A-D70C-4B78-A18F-3362ED174B6B}">
    <filterColumn colId="1">
      <filters>
        <filter val="CHOLAMANDALAM MS GENERAL INSURANCE COMPANY LIMITED"/>
      </filters>
    </filterColumn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1C8E5-E435-4A0A-8CCB-96835710E88F}">
  <dimension ref="A1"/>
  <sheetViews>
    <sheetView workbookViewId="0">
      <selection activeCell="M16" sqref="M16"/>
    </sheetView>
  </sheetViews>
  <sheetFormatPr defaultRowHeight="15"/>
  <cols>
    <col min="1" max="1" width="10.42578125" bestFit="1" customWidth="1"/>
  </cols>
  <sheetData>
    <row r="1" spans="1:1">
      <c r="A1" s="13">
        <v>45449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F0916-7BF6-4608-86B3-213452A40EC9}">
  <dimension ref="A1:K16"/>
  <sheetViews>
    <sheetView workbookViewId="0">
      <selection activeCell="E37" sqref="E37"/>
    </sheetView>
  </sheetViews>
  <sheetFormatPr defaultRowHeight="15"/>
  <cols>
    <col min="1" max="1" width="3.85546875" style="2" bestFit="1" customWidth="1"/>
    <col min="2" max="2" width="16.42578125" style="2" bestFit="1" customWidth="1"/>
    <col min="3" max="3" width="14" style="2" bestFit="1" customWidth="1"/>
    <col min="4" max="4" width="13.7109375" style="2" customWidth="1"/>
    <col min="5" max="5" width="11.5703125" style="2" bestFit="1" customWidth="1"/>
    <col min="6" max="7" width="10" style="2" bestFit="1" customWidth="1"/>
    <col min="8" max="8" width="16.85546875" style="2" bestFit="1" customWidth="1"/>
    <col min="9" max="9" width="17.7109375" style="2" bestFit="1" customWidth="1"/>
    <col min="10" max="10" width="10.42578125" style="2" bestFit="1" customWidth="1"/>
    <col min="11" max="11" width="11.5703125" style="25" bestFit="1" customWidth="1"/>
    <col min="12" max="16384" width="9.140625" style="2"/>
  </cols>
  <sheetData>
    <row r="1" spans="1:11" s="22" customFormat="1">
      <c r="A1" s="22" t="s">
        <v>231</v>
      </c>
      <c r="B1" s="24" t="s">
        <v>188</v>
      </c>
      <c r="C1" s="24" t="s">
        <v>189</v>
      </c>
      <c r="D1" s="24" t="s">
        <v>190</v>
      </c>
      <c r="E1" s="24" t="s">
        <v>191</v>
      </c>
      <c r="F1" s="24" t="s">
        <v>192</v>
      </c>
      <c r="G1" s="24" t="s">
        <v>17</v>
      </c>
      <c r="H1" s="24" t="s">
        <v>194</v>
      </c>
      <c r="I1" s="24" t="s">
        <v>195</v>
      </c>
      <c r="J1" s="26" t="s">
        <v>198</v>
      </c>
      <c r="K1" s="24" t="s">
        <v>218</v>
      </c>
    </row>
    <row r="2" spans="1:11">
      <c r="A2" s="32">
        <v>1</v>
      </c>
      <c r="B2" s="4" t="s">
        <v>44</v>
      </c>
      <c r="C2" s="4" t="s">
        <v>193</v>
      </c>
      <c r="D2" s="4" t="s">
        <v>199</v>
      </c>
      <c r="E2" s="4">
        <v>135595.32</v>
      </c>
      <c r="F2" s="4">
        <v>18983.34</v>
      </c>
      <c r="G2" s="4">
        <f>F2</f>
        <v>18983.34</v>
      </c>
      <c r="H2" s="4" t="s">
        <v>196</v>
      </c>
      <c r="I2" s="5" t="s">
        <v>197</v>
      </c>
      <c r="J2" s="27">
        <v>45471</v>
      </c>
      <c r="K2" s="28">
        <v>1</v>
      </c>
    </row>
    <row r="3" spans="1:11">
      <c r="A3" s="32">
        <v>2</v>
      </c>
      <c r="B3" s="4" t="s">
        <v>90</v>
      </c>
      <c r="C3" s="4" t="s">
        <v>193</v>
      </c>
      <c r="D3" s="4" t="s">
        <v>203</v>
      </c>
      <c r="E3" s="4">
        <v>132543.76</v>
      </c>
      <c r="F3" s="4">
        <v>18556.12</v>
      </c>
      <c r="G3" s="4">
        <f t="shared" ref="G3:G4" si="0">F3</f>
        <v>18556.12</v>
      </c>
      <c r="H3" s="4" t="s">
        <v>202</v>
      </c>
      <c r="I3" s="5" t="s">
        <v>197</v>
      </c>
      <c r="J3" s="27">
        <v>45506</v>
      </c>
      <c r="K3" s="28">
        <v>1</v>
      </c>
    </row>
    <row r="4" spans="1:11">
      <c r="A4" s="32">
        <v>3</v>
      </c>
      <c r="B4" s="4" t="s">
        <v>93</v>
      </c>
      <c r="C4" s="4" t="s">
        <v>193</v>
      </c>
      <c r="D4" s="4" t="s">
        <v>201</v>
      </c>
      <c r="E4" s="4">
        <v>151526.72</v>
      </c>
      <c r="F4" s="4">
        <v>21213.74</v>
      </c>
      <c r="G4" s="4">
        <f t="shared" si="0"/>
        <v>21213.74</v>
      </c>
      <c r="H4" s="4" t="s">
        <v>200</v>
      </c>
      <c r="I4" s="5" t="s">
        <v>197</v>
      </c>
      <c r="J4" s="27">
        <v>45510</v>
      </c>
      <c r="K4" s="28">
        <v>1</v>
      </c>
    </row>
    <row r="5" spans="1:11">
      <c r="A5" s="33">
        <v>4</v>
      </c>
      <c r="B5" s="29" t="s">
        <v>163</v>
      </c>
      <c r="C5" s="29" t="s">
        <v>213</v>
      </c>
      <c r="D5" s="29" t="s">
        <v>214</v>
      </c>
      <c r="E5" s="29">
        <v>58379.17</v>
      </c>
      <c r="F5" s="29">
        <v>8173.08</v>
      </c>
      <c r="G5" s="29">
        <f>F5</f>
        <v>8173.08</v>
      </c>
      <c r="H5" s="29" t="s">
        <v>215</v>
      </c>
      <c r="I5" s="29" t="s">
        <v>207</v>
      </c>
      <c r="J5" s="30">
        <v>45738</v>
      </c>
      <c r="K5" s="31">
        <v>1</v>
      </c>
    </row>
    <row r="6" spans="1:11">
      <c r="A6" s="33">
        <v>5</v>
      </c>
      <c r="B6" s="29" t="s">
        <v>102</v>
      </c>
      <c r="C6" s="29" t="s">
        <v>210</v>
      </c>
      <c r="D6" s="29" t="s">
        <v>211</v>
      </c>
      <c r="E6" s="29">
        <v>109727.22</v>
      </c>
      <c r="F6" s="29">
        <v>15361.81</v>
      </c>
      <c r="G6" s="29">
        <f t="shared" ref="G6:G7" si="1">F6</f>
        <v>15361.81</v>
      </c>
      <c r="H6" s="29" t="s">
        <v>209</v>
      </c>
      <c r="I6" s="29" t="s">
        <v>207</v>
      </c>
      <c r="J6" s="30">
        <v>45602</v>
      </c>
      <c r="K6" s="31">
        <v>1</v>
      </c>
    </row>
    <row r="7" spans="1:11">
      <c r="A7" s="33">
        <v>6</v>
      </c>
      <c r="B7" s="29" t="s">
        <v>102</v>
      </c>
      <c r="C7" s="29" t="s">
        <v>210</v>
      </c>
      <c r="D7" s="29" t="s">
        <v>212</v>
      </c>
      <c r="E7" s="29">
        <v>115976.43</v>
      </c>
      <c r="F7" s="29">
        <v>16236.7</v>
      </c>
      <c r="G7" s="29">
        <f t="shared" si="1"/>
        <v>16236.7</v>
      </c>
      <c r="H7" s="29" t="s">
        <v>208</v>
      </c>
      <c r="I7" s="29" t="s">
        <v>207</v>
      </c>
      <c r="J7" s="30">
        <v>45602</v>
      </c>
      <c r="K7" s="31">
        <v>1</v>
      </c>
    </row>
    <row r="8" spans="1:11">
      <c r="A8" s="32">
        <v>7</v>
      </c>
      <c r="B8" s="5"/>
      <c r="C8" s="4" t="s">
        <v>193</v>
      </c>
      <c r="D8" s="5" t="s">
        <v>217</v>
      </c>
      <c r="E8" s="5"/>
      <c r="F8" s="5"/>
      <c r="G8" s="5"/>
      <c r="H8" s="5" t="s">
        <v>216</v>
      </c>
      <c r="I8" s="5" t="s">
        <v>197</v>
      </c>
      <c r="J8" s="23">
        <v>42791</v>
      </c>
      <c r="K8" s="28">
        <v>2</v>
      </c>
    </row>
    <row r="9" spans="1:11">
      <c r="A9" s="32">
        <v>8</v>
      </c>
      <c r="B9" s="5" t="s">
        <v>219</v>
      </c>
      <c r="C9" s="5" t="s">
        <v>205</v>
      </c>
      <c r="D9" s="5" t="s">
        <v>206</v>
      </c>
      <c r="E9" s="5"/>
      <c r="F9" s="5"/>
      <c r="G9" s="5"/>
      <c r="H9" s="5" t="s">
        <v>204</v>
      </c>
      <c r="I9" s="5" t="s">
        <v>197</v>
      </c>
      <c r="J9" s="23">
        <v>45590</v>
      </c>
      <c r="K9" s="28">
        <v>1</v>
      </c>
    </row>
    <row r="10" spans="1:11">
      <c r="A10" s="32">
        <v>9</v>
      </c>
      <c r="B10" s="5"/>
      <c r="C10" s="4" t="s">
        <v>193</v>
      </c>
      <c r="D10" s="5" t="s">
        <v>221</v>
      </c>
      <c r="E10" s="5"/>
      <c r="F10" s="5"/>
      <c r="G10" s="5"/>
      <c r="H10" s="5" t="s">
        <v>220</v>
      </c>
      <c r="I10" s="5" t="s">
        <v>197</v>
      </c>
      <c r="J10" s="23">
        <v>44275</v>
      </c>
      <c r="K10" s="28">
        <v>2</v>
      </c>
    </row>
    <row r="11" spans="1:11">
      <c r="A11" s="32">
        <v>10</v>
      </c>
      <c r="B11" s="5"/>
      <c r="C11" s="4" t="s">
        <v>193</v>
      </c>
      <c r="D11" s="5" t="s">
        <v>223</v>
      </c>
      <c r="E11" s="5"/>
      <c r="F11" s="5"/>
      <c r="G11" s="5"/>
      <c r="H11" s="5" t="s">
        <v>222</v>
      </c>
      <c r="I11" s="5" t="s">
        <v>197</v>
      </c>
      <c r="J11" s="23">
        <v>44667</v>
      </c>
      <c r="K11" s="28">
        <v>2</v>
      </c>
    </row>
    <row r="12" spans="1:11">
      <c r="A12" s="32">
        <v>11</v>
      </c>
      <c r="B12" s="5"/>
      <c r="C12" s="5" t="s">
        <v>205</v>
      </c>
      <c r="D12" s="5" t="s">
        <v>225</v>
      </c>
      <c r="E12" s="5"/>
      <c r="F12" s="5"/>
      <c r="G12" s="5"/>
      <c r="H12" s="5" t="s">
        <v>224</v>
      </c>
      <c r="I12" s="5" t="s">
        <v>197</v>
      </c>
      <c r="J12" s="23">
        <v>45288</v>
      </c>
      <c r="K12" s="28">
        <v>1</v>
      </c>
    </row>
    <row r="13" spans="1:11">
      <c r="A13" s="32">
        <v>12</v>
      </c>
      <c r="B13" s="5"/>
      <c r="C13" s="5" t="s">
        <v>205</v>
      </c>
      <c r="D13" s="5" t="s">
        <v>227</v>
      </c>
      <c r="E13" s="5"/>
      <c r="F13" s="5"/>
      <c r="G13" s="5"/>
      <c r="H13" s="5" t="s">
        <v>226</v>
      </c>
      <c r="I13" s="5" t="s">
        <v>197</v>
      </c>
      <c r="J13" s="23">
        <v>45572</v>
      </c>
      <c r="K13" s="28">
        <v>1</v>
      </c>
    </row>
    <row r="14" spans="1:11">
      <c r="A14" s="32">
        <v>13</v>
      </c>
      <c r="B14" s="5"/>
      <c r="C14" s="5" t="s">
        <v>205</v>
      </c>
      <c r="D14" s="5" t="s">
        <v>206</v>
      </c>
      <c r="E14" s="5"/>
      <c r="F14" s="5"/>
      <c r="G14" s="5"/>
      <c r="H14" s="5" t="s">
        <v>228</v>
      </c>
      <c r="I14" s="5" t="s">
        <v>197</v>
      </c>
      <c r="J14" s="23">
        <v>45288</v>
      </c>
      <c r="K14" s="28">
        <v>1</v>
      </c>
    </row>
    <row r="15" spans="1:11">
      <c r="A15" s="32">
        <v>14</v>
      </c>
      <c r="B15" s="5"/>
      <c r="C15" s="5" t="s">
        <v>205</v>
      </c>
      <c r="D15" s="5" t="s">
        <v>206</v>
      </c>
      <c r="E15" s="5"/>
      <c r="F15" s="5"/>
      <c r="G15" s="5"/>
      <c r="H15" s="5" t="s">
        <v>229</v>
      </c>
      <c r="I15" s="5" t="s">
        <v>197</v>
      </c>
      <c r="J15" s="23">
        <v>45629</v>
      </c>
      <c r="K15" s="28">
        <v>1</v>
      </c>
    </row>
    <row r="16" spans="1:11">
      <c r="A16" s="32">
        <v>15</v>
      </c>
      <c r="B16" s="5"/>
      <c r="C16" s="5" t="s">
        <v>193</v>
      </c>
      <c r="D16" s="5" t="s">
        <v>217</v>
      </c>
      <c r="E16" s="5"/>
      <c r="F16" s="5"/>
      <c r="G16" s="5"/>
      <c r="H16" s="5" t="s">
        <v>230</v>
      </c>
      <c r="I16" s="5" t="s">
        <v>197</v>
      </c>
      <c r="J16" s="23">
        <v>42192</v>
      </c>
      <c r="K16" s="28">
        <v>3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CC3D7-258B-409E-9C4E-0FC238482C79}">
  <dimension ref="A1"/>
  <sheetViews>
    <sheetView workbookViewId="0">
      <selection activeCell="C37" sqref="C3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GST Sales Sheet </vt:lpstr>
      <vt:lpstr>Sheet1</vt:lpstr>
      <vt:lpstr>Detail1</vt:lpstr>
      <vt:lpstr>ROYAL ENFIELD</vt:lpstr>
      <vt:lpstr>GST 2B </vt:lpstr>
      <vt:lpstr>Bank </vt:lpstr>
      <vt:lpstr>Vehicle Details 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ebin michael</dc:creator>
  <cp:lastModifiedBy>KVM skype</cp:lastModifiedBy>
  <dcterms:created xsi:type="dcterms:W3CDTF">2025-11-27T15:41:00Z</dcterms:created>
  <dcterms:modified xsi:type="dcterms:W3CDTF">2025-12-27T12:37:58Z</dcterms:modified>
</cp:coreProperties>
</file>